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tr-share.lg.vill.kunohe.iwate.jp\share\a01予算管理係\yanagi\◆財政担当書庫\★財政担当資料集★\★財政状況資料集★\公開用データ\"/>
    </mc:Choice>
  </mc:AlternateContent>
  <xr:revisionPtr revIDLastSave="0" documentId="13_ncr:1_{707CB885-8BFB-4B1F-9C44-A6BBDCD87418}" xr6:coauthVersionLast="45" xr6:coauthVersionMax="45" xr10:uidLastSave="{00000000-0000-0000-0000-000000000000}"/>
  <bookViews>
    <workbookView xWindow="-120" yWindow="-120" windowWidth="29040" windowHeight="15840" tabRatio="9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AM36" i="10"/>
  <c r="U36" i="10"/>
  <c r="C36" i="10"/>
  <c r="AM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W34" i="10" l="1"/>
  <c r="BW35" i="10" l="1"/>
  <c r="BW36" i="10" s="1"/>
  <c r="CO34" i="10" l="1"/>
  <c r="CO35" i="10" s="1"/>
  <c r="CO36" i="10" s="1"/>
</calcChain>
</file>

<file path=xl/sharedStrings.xml><?xml version="1.0" encoding="utf-8"?>
<sst xmlns="http://schemas.openxmlformats.org/spreadsheetml/2006/main" count="1098" uniqueCount="588">
  <si>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</si>
  <si>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</si>
  <si>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</si>
  <si>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</si>
  <si>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</si>
  <si>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</si>
  <si>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</si>
  <si>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</si>
  <si>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</si>
  <si>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</si>
  <si>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</si>
  <si>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</si>
  <si>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</si>
  <si>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</si>
  <si>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</si>
  <si>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</si>
  <si>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</si>
  <si>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</si>
  <si>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</si>
  <si>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</si>
  <si>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</si>
  <si>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</si>
  <si>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</si>
  <si>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</si>
  <si>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</si>
  <si>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</si>
  <si>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</si>
  <si>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</si>
  <si>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</si>
  <si>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</si>
  <si>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</si>
  <si>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</si>
  <si>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</si>
  <si>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</si>
  <si>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</si>
  <si>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</si>
  <si>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</si>
  <si>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</si>
  <si>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</si>
  <si>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</si>
  <si>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</si>
  <si>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</si>
  <si>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</si>
  <si>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</si>
  <si>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</si>
  <si>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</si>
  <si>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</si>
  <si>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</si>
  <si>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</si>
  <si>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</si>
  <si>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</si>
  <si>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</si>
  <si>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</si>
  <si>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</si>
  <si>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</si>
  <si>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</si>
  <si>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</si>
  <si>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</si>
  <si>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</si>
  <si>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</si>
  <si>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</si>
  <si>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</si>
  <si>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</si>
  <si>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</si>
  <si>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</si>
  <si>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</si>
  <si>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</si>
  <si>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</si>
  <si>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</si>
  <si>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</si>
  <si>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</si>
  <si>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</si>
  <si>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</si>
  <si>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</si>
  <si>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</si>
  <si>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</si>
  <si>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</si>
  <si>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</si>
  <si>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</si>
  <si>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</si>
  <si>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</si>
  <si>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</si>
  <si>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</si>
  <si>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</si>
  <si>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</si>
  <si>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</si>
  <si>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</si>
  <si>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</si>
  <si>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</si>
  <si>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</si>
  <si>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</si>
  <si>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</si>
  <si>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九戸村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</si>
  <si>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</si>
  <si>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</si>
  <si>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</si>
  <si>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</si>
  <si>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</si>
  <si>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</si>
  <si>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</si>
  <si>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</si>
  <si>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</si>
  <si>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</si>
  <si>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</si>
  <si>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</si>
  <si>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</si>
  <si>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</si>
  <si>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</si>
  <si>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</si>
  <si>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</si>
  <si>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</si>
  <si>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</si>
  <si>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</si>
  <si>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</si>
  <si>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</si>
  <si>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</si>
  <si>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</si>
  <si>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</si>
  <si>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</si>
  <si>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</si>
  <si>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</si>
  <si>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</si>
  <si>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</si>
  <si>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</si>
  <si>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</si>
  <si>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</si>
  <si>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</si>
  <si>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</si>
  <si>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</si>
  <si>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</si>
  <si>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</si>
  <si>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</si>
  <si>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</si>
  <si>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</si>
  <si>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</si>
  <si>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</si>
  <si>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</si>
  <si>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</si>
  <si>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</si>
  <si>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</si>
  <si>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</si>
  <si>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</si>
  <si>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</si>
  <si>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</si>
  <si>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</si>
  <si>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</si>
  <si>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</si>
  <si>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</si>
  <si>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</si>
  <si>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</si>
  <si>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</si>
  <si>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</si>
  <si>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</si>
  <si>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</si>
  <si>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</si>
  <si>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</si>
  <si>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</si>
  <si>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</si>
  <si>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</si>
  <si>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</si>
  <si>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</si>
  <si>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</si>
  <si>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</si>
  <si>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</si>
  <si>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</si>
  <si>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</si>
  <si>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</si>
  <si>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</si>
  <si>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</si>
  <si>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</si>
  <si>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</si>
  <si>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</si>
  <si>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</si>
  <si>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</si>
  <si>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</si>
  <si>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</si>
  <si>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</si>
  <si>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</si>
  <si>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</si>
  <si>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</si>
  <si>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</si>
  <si>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</si>
  <si>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</si>
  <si>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</si>
  <si>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</si>
  <si>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</si>
  <si>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</si>
  <si>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</si>
  <si>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</si>
  <si>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</si>
  <si>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</si>
  <si>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</si>
  <si>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</si>
  <si>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</si>
  <si>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</si>
  <si>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</si>
  <si>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</si>
  <si>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</si>
  <si>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</si>
  <si>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</si>
  <si>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</si>
  <si>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</si>
  <si>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</si>
  <si>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</si>
  <si>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</si>
  <si>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</si>
  <si>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岩手県九戸村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</si>
  <si>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</si>
  <si>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</si>
  <si>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</si>
  <si>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</si>
  <si>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</si>
  <si>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</si>
  <si>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</si>
  <si>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</si>
  <si>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</si>
  <si>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</si>
  <si>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</si>
  <si>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</si>
  <si>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</si>
  <si>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</si>
  <si>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</si>
  <si>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</si>
  <si>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</si>
  <si>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</si>
  <si>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</si>
  <si>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</si>
  <si>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</si>
  <si>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</si>
  <si>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</si>
  <si>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</si>
  <si>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</si>
  <si>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</si>
  <si>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</si>
  <si>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</si>
  <si>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</si>
  <si>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</si>
  <si>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</si>
  <si>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</si>
  <si>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</si>
  <si>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</si>
  <si>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</si>
  <si>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</si>
  <si>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</si>
  <si>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</si>
  <si>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</si>
  <si>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</si>
  <si>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</si>
  <si>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</si>
  <si>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</si>
  <si>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</si>
  <si>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</si>
  <si>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</si>
  <si>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</si>
  <si>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</si>
  <si>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</si>
  <si>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</si>
  <si>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</si>
  <si>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</si>
  <si>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</si>
  <si>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</si>
  <si>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</si>
  <si>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</si>
  <si>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</si>
  <si>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</si>
  <si>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</si>
  <si>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</si>
  <si>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</si>
  <si>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</si>
  <si>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</si>
  <si>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</si>
  <si>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</si>
  <si>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</si>
  <si>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</si>
  <si>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</si>
  <si>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</si>
  <si>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</si>
  <si>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</si>
  <si>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</si>
  <si>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</si>
  <si>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</si>
  <si>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</si>
  <si>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</si>
  <si>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</si>
  <si>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</si>
  <si>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</si>
  <si>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</si>
  <si>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</si>
  <si>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</si>
  <si>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</si>
  <si>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</si>
  <si>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</si>
  <si>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</si>
  <si>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</si>
  <si>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</si>
  <si>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</si>
  <si>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</si>
  <si>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</si>
  <si>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</si>
  <si>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</si>
  <si>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</si>
  <si>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</si>
  <si>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</si>
  <si>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</si>
  <si>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</si>
  <si>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</si>
  <si>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</si>
  <si>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</si>
  <si>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</si>
  <si>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</si>
  <si>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</si>
  <si>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</si>
  <si>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</si>
  <si>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</si>
  <si>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</si>
  <si>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</si>
  <si>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</si>
  <si>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</si>
  <si>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</si>
  <si>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</si>
  <si>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</si>
  <si>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</si>
  <si>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</si>
  <si>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</si>
  <si>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</si>
  <si>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</si>
  <si>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</si>
  <si>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</si>
  <si>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</si>
  <si>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</si>
  <si>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</si>
  <si>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</si>
  <si>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</si>
  <si>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</si>
  <si>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</si>
  <si>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</si>
  <si>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</si>
  <si>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</si>
  <si>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</si>
  <si>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</si>
  <si>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</si>
  <si>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</si>
  <si>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</si>
  <si>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</si>
  <si>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</si>
  <si>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</si>
  <si>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</si>
  <si>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</si>
  <si>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</si>
  <si>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</si>
  <si>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</si>
  <si>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</si>
  <si>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</si>
  <si>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</si>
  <si>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</si>
  <si>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</si>
  <si>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岩手県九戸村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</si>
  <si>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</si>
  <si>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</si>
  <si>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</si>
  <si>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</si>
  <si>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</si>
  <si>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</si>
  <si>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</si>
  <si>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</si>
  <si>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</si>
  <si>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</si>
  <si>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</si>
  <si>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</si>
  <si>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</si>
  <si>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</si>
  <si>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</si>
  <si>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</si>
  <si>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</si>
  <si>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</si>
  <si>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</si>
  <si>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</si>
  <si>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</si>
  <si>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</si>
  <si>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</si>
  <si>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</si>
  <si>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</si>
  <si>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</si>
  <si>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</si>
  <si>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</si>
  <si>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</si>
  <si>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</si>
  <si>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</si>
  <si>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</si>
  <si>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</si>
  <si>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</si>
  <si>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</si>
  <si>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</si>
  <si>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</si>
  <si>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</si>
  <si>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</si>
  <si>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</si>
  <si>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</si>
  <si>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</si>
  <si>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索道事業特別会計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</si>
  <si>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</si>
  <si>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</si>
  <si>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</si>
  <si>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</si>
  <si>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</si>
  <si>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</si>
  <si>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</si>
  <si>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</si>
  <si>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</si>
  <si>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</si>
  <si>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</si>
  <si>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</si>
  <si>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</si>
  <si>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</si>
  <si>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</si>
  <si>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</si>
  <si>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</si>
  <si>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</si>
  <si>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</si>
  <si>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</si>
  <si>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</si>
  <si>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</si>
  <si>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</si>
  <si>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</si>
  <si>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</si>
  <si>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</si>
  <si>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</si>
  <si>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</si>
  <si>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</si>
  <si>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</si>
  <si>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</si>
  <si>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</si>
  <si>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</si>
  <si>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</si>
  <si>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</si>
  <si>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</si>
  <si>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</si>
  <si>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</si>
  <si>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</si>
  <si>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</si>
  <si>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</si>
  <si>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</si>
  <si>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</si>
  <si>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</si>
  <si>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</si>
  <si>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</si>
  <si>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</si>
  <si>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</si>
  <si>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</si>
  <si>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</si>
  <si>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</si>
  <si>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</si>
  <si>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</si>
  <si>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</si>
  <si>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</si>
  <si>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</si>
  <si>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</si>
  <si>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</si>
  <si>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</si>
  <si>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</si>
  <si>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</si>
  <si>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</si>
  <si>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</si>
  <si>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</si>
  <si>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</si>
  <si>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</si>
  <si>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</si>
  <si>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</si>
  <si>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</si>
  <si>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</si>
  <si>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</si>
  <si>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</si>
  <si>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</si>
  <si>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</si>
  <si>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</si>
  <si>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</si>
  <si>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</si>
  <si>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</si>
  <si>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</si>
  <si>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</si>
  <si>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</si>
  <si>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</si>
  <si>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</si>
  <si>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</si>
  <si>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</si>
  <si>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</si>
  <si>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</si>
  <si>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</si>
  <si>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</si>
  <si>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</si>
  <si>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</si>
  <si>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</si>
  <si>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</si>
  <si>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</si>
  <si>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</si>
  <si>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</si>
  <si>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</si>
  <si>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</si>
  <si>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</si>
  <si>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</si>
  <si>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</si>
  <si>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</si>
  <si>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</si>
  <si>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</si>
  <si>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</si>
  <si>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</si>
  <si>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</si>
  <si>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</si>
  <si>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</si>
  <si>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</si>
  <si>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</si>
  <si>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</si>
  <si>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</si>
  <si>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</si>
  <si>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</si>
  <si>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</si>
  <si>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</si>
  <si>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</si>
  <si>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</si>
  <si>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</si>
  <si>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</si>
  <si>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</si>
  <si>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</si>
  <si>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</si>
  <si>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</si>
  <si>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</si>
  <si>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</si>
  <si>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</si>
  <si>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</si>
  <si>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</si>
  <si>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</si>
  <si>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</si>
  <si>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</si>
  <si>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</si>
  <si>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</si>
  <si>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</si>
  <si>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</si>
  <si>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</si>
  <si>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</si>
  <si>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</si>
  <si>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</si>
  <si>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</si>
  <si>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</si>
  <si>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</si>
  <si>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</si>
  <si>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</si>
  <si>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</si>
  <si>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</si>
  <si>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</si>
  <si>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</si>
  <si>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</si>
  <si>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</si>
  <si>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</si>
  <si>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</si>
  <si>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</si>
  <si>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</si>
  <si>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</si>
  <si>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下水道事業特別会計</t>
  </si>
  <si>
    <t>農業集落排水事業特別会計</t>
  </si>
  <si>
    <t>国民健康保険特別会計</t>
  </si>
  <si>
    <t>後期高齢者医療特別会計</t>
  </si>
  <si>
    <t>索道事業特別会計</t>
  </si>
  <si>
    <t>その他会計（赤字）</t>
  </si>
  <si>
    <t>その他会計（黒字）</t>
  </si>
  <si>
    <t>二戸地区広域行政事務組合（一般会計）</t>
    <rPh sb="0" eb="2">
      <t>ニノヘ</t>
    </rPh>
    <rPh sb="2" eb="4">
      <t>チク</t>
    </rPh>
    <rPh sb="4" eb="6">
      <t>コウイキ</t>
    </rPh>
    <rPh sb="6" eb="8">
      <t>ギョウセイ</t>
    </rPh>
    <rPh sb="8" eb="10">
      <t>ジム</t>
    </rPh>
    <rPh sb="10" eb="12">
      <t>クミアイ</t>
    </rPh>
    <rPh sb="13" eb="15">
      <t>イッパン</t>
    </rPh>
    <rPh sb="15" eb="17">
      <t>カイケイ</t>
    </rPh>
    <phoneticPr fontId="11"/>
  </si>
  <si>
    <t>岩手県市町村総合事務組合（一般会計）</t>
    <rPh sb="0" eb="2">
      <t>イワテ</t>
    </rPh>
    <rPh sb="2" eb="3">
      <t>ケン</t>
    </rPh>
    <rPh sb="3" eb="6">
      <t>シチョウソン</t>
    </rPh>
    <rPh sb="6" eb="8">
      <t>ソウゴウ</t>
    </rPh>
    <rPh sb="8" eb="10">
      <t>ジム</t>
    </rPh>
    <rPh sb="10" eb="12">
      <t>クミアイ</t>
    </rPh>
    <rPh sb="13" eb="15">
      <t>イッパン</t>
    </rPh>
    <rPh sb="15" eb="17">
      <t>カイケイ</t>
    </rPh>
    <phoneticPr fontId="11"/>
  </si>
  <si>
    <t>岩手県市町村総合事務組合（特別会計）</t>
    <rPh sb="0" eb="2">
      <t>イワテ</t>
    </rPh>
    <rPh sb="2" eb="3">
      <t>ケン</t>
    </rPh>
    <rPh sb="3" eb="6">
      <t>シチョウソン</t>
    </rPh>
    <rPh sb="6" eb="8">
      <t>ソウゴウ</t>
    </rPh>
    <rPh sb="8" eb="10">
      <t>ジム</t>
    </rPh>
    <rPh sb="10" eb="12">
      <t>クミアイ</t>
    </rPh>
    <rPh sb="13" eb="15">
      <t>トクベツ</t>
    </rPh>
    <rPh sb="15" eb="17">
      <t>カイケイ</t>
    </rPh>
    <phoneticPr fontId="11"/>
  </si>
  <si>
    <t>一般財団法人九戸教育施設運営会</t>
    <rPh sb="0" eb="2">
      <t>イッパン</t>
    </rPh>
    <rPh sb="2" eb="4">
      <t>ザイダン</t>
    </rPh>
    <rPh sb="4" eb="6">
      <t>ホウジン</t>
    </rPh>
    <rPh sb="6" eb="8">
      <t>クノヘ</t>
    </rPh>
    <rPh sb="8" eb="10">
      <t>キョウイク</t>
    </rPh>
    <rPh sb="10" eb="12">
      <t>シセツ</t>
    </rPh>
    <rPh sb="12" eb="14">
      <t>ウンエイ</t>
    </rPh>
    <rPh sb="14" eb="15">
      <t>カイ</t>
    </rPh>
    <phoneticPr fontId="11"/>
  </si>
  <si>
    <t>株式会社ふるさと振興公社</t>
    <rPh sb="0" eb="4">
      <t>カブシキガイシャ</t>
    </rPh>
    <rPh sb="8" eb="10">
      <t>シンコウ</t>
    </rPh>
    <rPh sb="10" eb="12">
      <t>コウシャ</t>
    </rPh>
    <phoneticPr fontId="11"/>
  </si>
  <si>
    <t>株式会社ナインズファーム</t>
    <rPh sb="0" eb="4">
      <t>カブシキガイシャ</t>
    </rPh>
    <phoneticPr fontId="11"/>
  </si>
  <si>
    <t>地域振興基金</t>
    <rPh sb="0" eb="2">
      <t>チイキ</t>
    </rPh>
    <rPh sb="2" eb="4">
      <t>シンコウ</t>
    </rPh>
    <rPh sb="4" eb="6">
      <t>キキン</t>
    </rPh>
    <phoneticPr fontId="11"/>
  </si>
  <si>
    <t>人材育成基金</t>
    <rPh sb="0" eb="2">
      <t>ジンザイ</t>
    </rPh>
    <rPh sb="2" eb="4">
      <t>イクセイ</t>
    </rPh>
    <rPh sb="4" eb="6">
      <t>キキン</t>
    </rPh>
    <phoneticPr fontId="11"/>
  </si>
  <si>
    <t>農林業振興基金</t>
    <rPh sb="0" eb="3">
      <t>ノウリンギョウ</t>
    </rPh>
    <rPh sb="3" eb="5">
      <t>シンコウ</t>
    </rPh>
    <rPh sb="5" eb="7">
      <t>キキン</t>
    </rPh>
    <phoneticPr fontId="11"/>
  </si>
  <si>
    <t>育英奨学資金貸付基金</t>
    <rPh sb="0" eb="2">
      <t>イクエイ</t>
    </rPh>
    <rPh sb="2" eb="4">
      <t>ショウガク</t>
    </rPh>
    <rPh sb="4" eb="6">
      <t>シキン</t>
    </rPh>
    <rPh sb="6" eb="8">
      <t>カシツケ</t>
    </rPh>
    <rPh sb="8" eb="10">
      <t>キキン</t>
    </rPh>
    <phoneticPr fontId="11"/>
  </si>
  <si>
    <t>災害復興基金</t>
    <rPh sb="0" eb="2">
      <t>サイガイ</t>
    </rPh>
    <rPh sb="2" eb="4">
      <t>フッコウ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</si>
  <si>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</si>
  <si>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</si>
  <si>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</si>
  <si>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</si>
  <si>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</si>
  <si>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</si>
  <si>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</si>
  <si>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</si>
  <si>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</si>
  <si>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16年度以降取り組んできた徹底した行財政改革により公債費の抑制と退職手当負担見込額が大きく減少し、望ましい数値で推移している。今後は小中学校整備事業等の大規模公共事業を控えており実質公債費比率の上昇は避けられない状況である。引き続き、義務的経費の抑制に努めつつ、効率的な行財政運営を進めながら健全財政の維持に努める。
　また、公債費負担適正化計画（平成21年度策定）に基づく徹底した公債費負担の軽減を進めてきた結果、平成20年度には20.0%だった実質公債比率は大幅に縮減されている。今後も新発債の抑制に配慮しながら「九戸村ふるさと振興戦略」に掲げた目標にリンクする事業への集中的投資を進める。近年高まってきている公共施設の長寿化対策については、住民ニーズに配慮しながらも、統廃合による合理化を図り、将来にわたる公債費負担の軽減に努めていく。</t>
    <rPh sb="69" eb="73">
      <t>ショウチュウガッコウ</t>
    </rPh>
    <rPh sb="73" eb="75">
      <t>セイビ</t>
    </rPh>
    <rPh sb="75" eb="78">
      <t>ジギョウトウ</t>
    </rPh>
    <rPh sb="79" eb="82">
      <t>ダイキボ</t>
    </rPh>
    <rPh sb="82" eb="84">
      <t>コウキョウ</t>
    </rPh>
    <rPh sb="87" eb="88">
      <t>ヒカ</t>
    </rPh>
    <rPh sb="92" eb="94">
      <t>ジッシツ</t>
    </rPh>
    <rPh sb="94" eb="97">
      <t>コウサイヒ</t>
    </rPh>
    <rPh sb="97" eb="99">
      <t>ヒリツ</t>
    </rPh>
    <rPh sb="100" eb="102">
      <t>ジョウショウ</t>
    </rPh>
    <rPh sb="103" eb="104">
      <t>サ</t>
    </rPh>
    <rPh sb="109" eb="111">
      <t>ジョウキョウ</t>
    </rPh>
    <rPh sb="115" eb="116">
      <t>ヒ</t>
    </rPh>
    <rPh sb="117" eb="118">
      <t>ツヅ</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</si>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</sst>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888C-457B-999D-9889133007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76241</c:v>
                </c:pt>
                <c:pt idx="1">
                  <c:v>86897</c:v>
                </c:pt>
                <c:pt idx="2">
                  <c:v>112138</c:v>
                </c:pt>
                <c:pt idx="3">
                  <c:v>107853</c:v>
                </c:pt>
                <c:pt idx="4">
                  <c:v>112245</c:v>
                </c:pt>
              </c:numCache>
            </c:numRef>
          </c:val>
          <c:smooth val="0"/>
          <c:extLst>
            <c:ext xmlns:c16="http://schemas.microsoft.com/office/drawing/2014/chart" uri="{C3380CC4-5D6E-409C-BE32-E72D297353CC}">
              <c16:uniqueId val="{00000001-888C-457B-999D-98891330078D}"/>
            </c:ext>
          </c:extLst>
        </c:ser>
        <c:dLbls>
          <c:showLegendKey val="0"/>
          <c:showVal val="0"/>
          <c:showCatName val="0"/>
          <c:showSerName val="0"/>
          <c:showPercent val="0"/>
          <c:showBubbleSize val="0"/>
        </c:dLbls>
        <c:marker val="1"/>
        <c:smooth val="0"/>
        <c:axId val="187976320"/>
        <c:axId val="189006592"/>
      </c:lineChart>
      <c:catAx>
        <c:axId val="187976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006592"/>
        <c:crosses val="autoZero"/>
        <c:auto val="1"/>
        <c:lblAlgn val="ctr"/>
        <c:lblOffset val="100"/>
        <c:tickLblSkip val="1"/>
        <c:tickMarkSkip val="1"/>
        <c:noMultiLvlLbl val="0"/>
      </c:catAx>
      <c:valAx>
        <c:axId val="1890065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97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3.73</c:v>
                </c:pt>
                <c:pt idx="1">
                  <c:v>6.36</c:v>
                </c:pt>
                <c:pt idx="2">
                  <c:v>6.47</c:v>
                </c:pt>
                <c:pt idx="3">
                  <c:v>3.91</c:v>
                </c:pt>
                <c:pt idx="4">
                  <c:v>10.029999999999999</c:v>
                </c:pt>
              </c:numCache>
            </c:numRef>
          </c:val>
          <c:extLst>
            <c:ext xmlns:c16="http://schemas.microsoft.com/office/drawing/2014/chart" uri="{C3380CC4-5D6E-409C-BE32-E72D297353CC}">
              <c16:uniqueId val="{00000000-4F4D-4279-8634-12D57F9FB2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98.19</c:v>
                </c:pt>
                <c:pt idx="1">
                  <c:v>118.96</c:v>
                </c:pt>
                <c:pt idx="2">
                  <c:v>133.58000000000001</c:v>
                </c:pt>
                <c:pt idx="3">
                  <c:v>147.94</c:v>
                </c:pt>
                <c:pt idx="4">
                  <c:v>152.83000000000001</c:v>
                </c:pt>
              </c:numCache>
            </c:numRef>
          </c:val>
          <c:extLst>
            <c:ext xmlns:c16="http://schemas.microsoft.com/office/drawing/2014/chart" uri="{C3380CC4-5D6E-409C-BE32-E72D297353CC}">
              <c16:uniqueId val="{00000001-4F4D-4279-8634-12D57F9FB2C1}"/>
            </c:ext>
          </c:extLst>
        </c:ser>
        <c:dLbls>
          <c:showLegendKey val="0"/>
          <c:showVal val="0"/>
          <c:showCatName val="0"/>
          <c:showSerName val="0"/>
          <c:showPercent val="0"/>
          <c:showBubbleSize val="0"/>
        </c:dLbls>
        <c:gapWidth val="250"/>
        <c:overlap val="100"/>
        <c:axId val="225795072"/>
        <c:axId val="22580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19.37</c:v>
                </c:pt>
                <c:pt idx="1">
                  <c:v>20.170000000000002</c:v>
                </c:pt>
                <c:pt idx="2">
                  <c:v>17.62</c:v>
                </c:pt>
                <c:pt idx="3">
                  <c:v>8.34</c:v>
                </c:pt>
                <c:pt idx="4">
                  <c:v>8.86</c:v>
                </c:pt>
              </c:numCache>
            </c:numRef>
          </c:val>
          <c:smooth val="0"/>
          <c:extLst>
            <c:ext xmlns:c16="http://schemas.microsoft.com/office/drawing/2014/chart" uri="{C3380CC4-5D6E-409C-BE32-E72D297353CC}">
              <c16:uniqueId val="{00000002-4F4D-4279-8634-12D57F9FB2C1}"/>
            </c:ext>
          </c:extLst>
        </c:ser>
        <c:dLbls>
          <c:showLegendKey val="0"/>
          <c:showVal val="0"/>
          <c:showCatName val="0"/>
          <c:showSerName val="0"/>
          <c:showPercent val="0"/>
          <c:showBubbleSize val="0"/>
        </c:dLbls>
        <c:marker val="1"/>
        <c:smooth val="0"/>
        <c:axId val="225795072"/>
        <c:axId val="225801344"/>
      </c:lineChart>
      <c:catAx>
        <c:axId val="2257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801344"/>
        <c:crosses val="autoZero"/>
        <c:auto val="1"/>
        <c:lblAlgn val="ctr"/>
        <c:lblOffset val="100"/>
        <c:tickLblSkip val="1"/>
        <c:tickMarkSkip val="1"/>
        <c:noMultiLvlLbl val="0"/>
      </c:catAx>
      <c:valAx>
        <c:axId val="22580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9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62-4D92-B102-2DFCD206D4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62-4D92-B102-2DFCD206D4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62-4D92-B102-2DFCD206D47C}"/>
            </c:ext>
          </c:extLst>
        </c:ser>
        <c:ser>
          <c:idx val="3"/>
          <c:order val="3"/>
          <c:tx>
            <c:strRef>
              <c:f>データシート!$A$30</c:f>
              <c:strCache>
                <c:ptCount val="1"/>
                <c:pt idx="0">
                  <c:v>索道事業特別会計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262-4D92-B102-2DFCD206D47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262-4D92-B102-2DFCD206D47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5-4262-4D92-B102-2DFCD206D47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0.02</c:v>
                </c:pt>
                <c:pt idx="4">
                  <c:v>#N/A</c:v>
                </c:pt>
                <c:pt idx="5">
                  <c:v>0.05</c:v>
                </c:pt>
                <c:pt idx="6">
                  <c:v>#N/A</c:v>
                </c:pt>
                <c:pt idx="7">
                  <c:v>0.03</c:v>
                </c:pt>
                <c:pt idx="8">
                  <c:v>#N/A</c:v>
                </c:pt>
                <c:pt idx="9">
                  <c:v>0.02</c:v>
                </c:pt>
              </c:numCache>
            </c:numRef>
          </c:val>
          <c:extLst>
            <c:ext xmlns:c16="http://schemas.microsoft.com/office/drawing/2014/chart" uri="{C3380CC4-5D6E-409C-BE32-E72D297353CC}">
              <c16:uniqueId val="{00000006-4262-4D92-B102-2DFCD206D47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0.14000000000000001</c:v>
                </c:pt>
                <c:pt idx="2">
                  <c:v>#N/A</c:v>
                </c:pt>
                <c:pt idx="3">
                  <c:v>0.2</c:v>
                </c:pt>
                <c:pt idx="4">
                  <c:v>#N/A</c:v>
                </c:pt>
                <c:pt idx="5">
                  <c:v>0.18</c:v>
                </c:pt>
                <c:pt idx="6">
                  <c:v>#N/A</c:v>
                </c:pt>
                <c:pt idx="7">
                  <c:v>0.33</c:v>
                </c:pt>
                <c:pt idx="8">
                  <c:v>#N/A</c:v>
                </c:pt>
                <c:pt idx="9">
                  <c:v>0.15</c:v>
                </c:pt>
              </c:numCache>
            </c:numRef>
          </c:val>
          <c:extLst>
            <c:ext xmlns:c16="http://schemas.microsoft.com/office/drawing/2014/chart" uri="{C3380CC4-5D6E-409C-BE32-E72D297353CC}">
              <c16:uniqueId val="{00000007-4262-4D92-B102-2DFCD206D47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7.96</c:v>
                </c:pt>
                <c:pt idx="2">
                  <c:v>#N/A</c:v>
                </c:pt>
                <c:pt idx="3">
                  <c:v>8.01</c:v>
                </c:pt>
                <c:pt idx="4">
                  <c:v>#N/A</c:v>
                </c:pt>
                <c:pt idx="5">
                  <c:v>8.14</c:v>
                </c:pt>
                <c:pt idx="6">
                  <c:v>#N/A</c:v>
                </c:pt>
                <c:pt idx="7">
                  <c:v>8.32</c:v>
                </c:pt>
                <c:pt idx="8">
                  <c:v>#N/A</c:v>
                </c:pt>
                <c:pt idx="9">
                  <c:v>6.38</c:v>
                </c:pt>
              </c:numCache>
            </c:numRef>
          </c:val>
          <c:extLst>
            <c:ext xmlns:c16="http://schemas.microsoft.com/office/drawing/2014/chart" uri="{C3380CC4-5D6E-409C-BE32-E72D297353CC}">
              <c16:uniqueId val="{00000008-4262-4D92-B102-2DFCD206D47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3.73</c:v>
                </c:pt>
                <c:pt idx="2">
                  <c:v>#N/A</c:v>
                </c:pt>
                <c:pt idx="3">
                  <c:v>6.36</c:v>
                </c:pt>
                <c:pt idx="4">
                  <c:v>#N/A</c:v>
                </c:pt>
                <c:pt idx="5">
                  <c:v>6.47</c:v>
                </c:pt>
                <c:pt idx="6">
                  <c:v>#N/A</c:v>
                </c:pt>
                <c:pt idx="7">
                  <c:v>3.91</c:v>
                </c:pt>
                <c:pt idx="8">
                  <c:v>#N/A</c:v>
                </c:pt>
                <c:pt idx="9">
                  <c:v>10.02</c:v>
                </c:pt>
              </c:numCache>
            </c:numRef>
          </c:val>
          <c:extLst>
            <c:ext xmlns:c16="http://schemas.microsoft.com/office/drawing/2014/chart" uri="{C3380CC4-5D6E-409C-BE32-E72D297353CC}">
              <c16:uniqueId val="{00000009-4262-4D92-B102-2DFCD206D47C}"/>
            </c:ext>
          </c:extLst>
        </c:ser>
        <c:dLbls>
          <c:showLegendKey val="0"/>
          <c:showVal val="0"/>
          <c:showCatName val="0"/>
          <c:showSerName val="0"/>
          <c:showPercent val="0"/>
          <c:showBubbleSize val="0"/>
        </c:dLbls>
        <c:gapWidth val="150"/>
        <c:overlap val="100"/>
        <c:axId val="225657984"/>
        <c:axId val="225659520"/>
      </c:barChart>
      <c:catAx>
        <c:axId val="22565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659520"/>
        <c:crosses val="autoZero"/>
        <c:auto val="1"/>
        <c:lblAlgn val="ctr"/>
        <c:lblOffset val="100"/>
        <c:tickLblSkip val="1"/>
        <c:tickMarkSkip val="1"/>
        <c:noMultiLvlLbl val="0"/>
      </c:catAx>
      <c:valAx>
        <c:axId val="22565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65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399</c:v>
                </c:pt>
                <c:pt idx="5">
                  <c:v>414</c:v>
                </c:pt>
                <c:pt idx="8">
                  <c:v>404</c:v>
                </c:pt>
                <c:pt idx="11">
                  <c:v>395</c:v>
                </c:pt>
                <c:pt idx="14">
                  <c:v>394</c:v>
                </c:pt>
              </c:numCache>
            </c:numRef>
          </c:val>
          <c:extLst>
            <c:ext xmlns:c16="http://schemas.microsoft.com/office/drawing/2014/chart" uri="{C3380CC4-5D6E-409C-BE32-E72D297353CC}">
              <c16:uniqueId val="{00000000-39DA-4316-80DD-C7E83B2668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DA-4316-80DD-C7E83B2668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9DA-4316-80DD-C7E83B2668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3</c:v>
                </c:pt>
                <c:pt idx="9">
                  <c:v>3</c:v>
                </c:pt>
                <c:pt idx="12">
                  <c:v>13</c:v>
                </c:pt>
              </c:numCache>
            </c:numRef>
          </c:val>
          <c:extLst>
            <c:ext xmlns:c16="http://schemas.microsoft.com/office/drawing/2014/chart" uri="{C3380CC4-5D6E-409C-BE32-E72D297353CC}">
              <c16:uniqueId val="{00000003-39DA-4316-80DD-C7E83B2668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101</c:v>
                </c:pt>
                <c:pt idx="3">
                  <c:v>100</c:v>
                </c:pt>
                <c:pt idx="6">
                  <c:v>100</c:v>
                </c:pt>
                <c:pt idx="9">
                  <c:v>105</c:v>
                </c:pt>
                <c:pt idx="12">
                  <c:v>98</c:v>
                </c:pt>
              </c:numCache>
            </c:numRef>
          </c:val>
          <c:extLst>
            <c:ext xmlns:c16="http://schemas.microsoft.com/office/drawing/2014/chart" uri="{C3380CC4-5D6E-409C-BE32-E72D297353CC}">
              <c16:uniqueId val="{00000004-39DA-4316-80DD-C7E83B2668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DA-4316-80DD-C7E83B2668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DA-4316-80DD-C7E83B2668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408</c:v>
                </c:pt>
                <c:pt idx="3">
                  <c:v>394</c:v>
                </c:pt>
                <c:pt idx="6">
                  <c:v>397</c:v>
                </c:pt>
                <c:pt idx="9">
                  <c:v>389</c:v>
                </c:pt>
                <c:pt idx="12">
                  <c:v>408</c:v>
                </c:pt>
              </c:numCache>
            </c:numRef>
          </c:val>
          <c:extLst>
            <c:ext xmlns:c16="http://schemas.microsoft.com/office/drawing/2014/chart" uri="{C3380CC4-5D6E-409C-BE32-E72D297353CC}">
              <c16:uniqueId val="{00000007-39DA-4316-80DD-C7E83B2668AD}"/>
            </c:ext>
          </c:extLst>
        </c:ser>
        <c:dLbls>
          <c:showLegendKey val="0"/>
          <c:showVal val="0"/>
          <c:showCatName val="0"/>
          <c:showSerName val="0"/>
          <c:showPercent val="0"/>
          <c:showBubbleSize val="0"/>
        </c:dLbls>
        <c:gapWidth val="100"/>
        <c:overlap val="100"/>
        <c:axId val="225730560"/>
        <c:axId val="225732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112</c:v>
                </c:pt>
                <c:pt idx="2">
                  <c:v>#N/A</c:v>
                </c:pt>
                <c:pt idx="3">
                  <c:v>#N/A</c:v>
                </c:pt>
                <c:pt idx="4">
                  <c:v>82</c:v>
                </c:pt>
                <c:pt idx="5">
                  <c:v>#N/A</c:v>
                </c:pt>
                <c:pt idx="6">
                  <c:v>#N/A</c:v>
                </c:pt>
                <c:pt idx="7">
                  <c:v>96</c:v>
                </c:pt>
                <c:pt idx="8">
                  <c:v>#N/A</c:v>
                </c:pt>
                <c:pt idx="9">
                  <c:v>#N/A</c:v>
                </c:pt>
                <c:pt idx="10">
                  <c:v>102</c:v>
                </c:pt>
                <c:pt idx="11">
                  <c:v>#N/A</c:v>
                </c:pt>
                <c:pt idx="12">
                  <c:v>#N/A</c:v>
                </c:pt>
                <c:pt idx="13">
                  <c:v>125</c:v>
                </c:pt>
                <c:pt idx="14">
                  <c:v>#N/A</c:v>
                </c:pt>
              </c:numCache>
            </c:numRef>
          </c:val>
          <c:smooth val="0"/>
          <c:extLst>
            <c:ext xmlns:c16="http://schemas.microsoft.com/office/drawing/2014/chart" uri="{C3380CC4-5D6E-409C-BE32-E72D297353CC}">
              <c16:uniqueId val="{00000008-39DA-4316-80DD-C7E83B2668AD}"/>
            </c:ext>
          </c:extLst>
        </c:ser>
        <c:dLbls>
          <c:showLegendKey val="0"/>
          <c:showVal val="0"/>
          <c:showCatName val="0"/>
          <c:showSerName val="0"/>
          <c:showPercent val="0"/>
          <c:showBubbleSize val="0"/>
        </c:dLbls>
        <c:marker val="1"/>
        <c:smooth val="0"/>
        <c:axId val="225730560"/>
        <c:axId val="225732480"/>
      </c:lineChart>
      <c:catAx>
        <c:axId val="22573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32480"/>
        <c:crosses val="autoZero"/>
        <c:auto val="1"/>
        <c:lblAlgn val="ctr"/>
        <c:lblOffset val="100"/>
        <c:tickLblSkip val="1"/>
        <c:tickMarkSkip val="1"/>
        <c:noMultiLvlLbl val="0"/>
      </c:catAx>
      <c:valAx>
        <c:axId val="22573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3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4038</c:v>
                </c:pt>
                <c:pt idx="5">
                  <c:v>3969</c:v>
                </c:pt>
                <c:pt idx="8">
                  <c:v>4148</c:v>
                </c:pt>
                <c:pt idx="11">
                  <c:v>3994</c:v>
                </c:pt>
                <c:pt idx="14">
                  <c:v>4168</c:v>
                </c:pt>
              </c:numCache>
            </c:numRef>
          </c:val>
          <c:extLst>
            <c:ext xmlns:c16="http://schemas.microsoft.com/office/drawing/2014/chart" uri="{C3380CC4-5D6E-409C-BE32-E72D297353CC}">
              <c16:uniqueId val="{00000000-3EA2-4C22-A9C0-288731539B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125</c:v>
                </c:pt>
                <c:pt idx="5">
                  <c:v>111</c:v>
                </c:pt>
                <c:pt idx="8">
                  <c:v>97</c:v>
                </c:pt>
                <c:pt idx="11">
                  <c:v>90</c:v>
                </c:pt>
                <c:pt idx="14">
                  <c:v>78</c:v>
                </c:pt>
              </c:numCache>
            </c:numRef>
          </c:val>
          <c:extLst>
            <c:ext xmlns:c16="http://schemas.microsoft.com/office/drawing/2014/chart" uri="{C3380CC4-5D6E-409C-BE32-E72D297353CC}">
              <c16:uniqueId val="{00000001-3EA2-4C22-A9C0-288731539B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3663</c:v>
                </c:pt>
                <c:pt idx="5">
                  <c:v>4163</c:v>
                </c:pt>
                <c:pt idx="8">
                  <c:v>4636</c:v>
                </c:pt>
                <c:pt idx="11">
                  <c:v>4951</c:v>
                </c:pt>
                <c:pt idx="14">
                  <c:v>5050</c:v>
                </c:pt>
              </c:numCache>
            </c:numRef>
          </c:val>
          <c:extLst>
            <c:ext xmlns:c16="http://schemas.microsoft.com/office/drawing/2014/chart" uri="{C3380CC4-5D6E-409C-BE32-E72D297353CC}">
              <c16:uniqueId val="{00000002-3EA2-4C22-A9C0-288731539B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A2-4C22-A9C0-288731539B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A2-4C22-A9C0-288731539B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A2-4C22-A9C0-288731539B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561</c:v>
                </c:pt>
                <c:pt idx="3">
                  <c:v>441</c:v>
                </c:pt>
                <c:pt idx="6">
                  <c:v>438</c:v>
                </c:pt>
                <c:pt idx="9">
                  <c:v>455</c:v>
                </c:pt>
                <c:pt idx="12">
                  <c:v>410</c:v>
                </c:pt>
              </c:numCache>
            </c:numRef>
          </c:val>
          <c:extLst>
            <c:ext xmlns:c16="http://schemas.microsoft.com/office/drawing/2014/chart" uri="{C3380CC4-5D6E-409C-BE32-E72D297353CC}">
              <c16:uniqueId val="{00000006-3EA2-4C22-A9C0-288731539B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c:v>
                </c:pt>
                <c:pt idx="3">
                  <c:v>11</c:v>
                </c:pt>
                <c:pt idx="6">
                  <c:v>157</c:v>
                </c:pt>
                <c:pt idx="9">
                  <c:v>155</c:v>
                </c:pt>
                <c:pt idx="12">
                  <c:v>142</c:v>
                </c:pt>
              </c:numCache>
            </c:numRef>
          </c:val>
          <c:extLst>
            <c:ext xmlns:c16="http://schemas.microsoft.com/office/drawing/2014/chart" uri="{C3380CC4-5D6E-409C-BE32-E72D297353CC}">
              <c16:uniqueId val="{00000007-3EA2-4C22-A9C0-288731539B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1582</c:v>
                </c:pt>
                <c:pt idx="3">
                  <c:v>1474</c:v>
                </c:pt>
                <c:pt idx="6">
                  <c:v>1388</c:v>
                </c:pt>
                <c:pt idx="9">
                  <c:v>1324</c:v>
                </c:pt>
                <c:pt idx="12">
                  <c:v>1233</c:v>
                </c:pt>
              </c:numCache>
            </c:numRef>
          </c:val>
          <c:extLst>
            <c:ext xmlns:c16="http://schemas.microsoft.com/office/drawing/2014/chart" uri="{C3380CC4-5D6E-409C-BE32-E72D297353CC}">
              <c16:uniqueId val="{00000008-3EA2-4C22-A9C0-288731539B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c:v>
                </c:pt>
                <c:pt idx="3">
                  <c:v>2</c:v>
                </c:pt>
                <c:pt idx="6">
                  <c:v>0</c:v>
                </c:pt>
                <c:pt idx="9">
                  <c:v>0</c:v>
                </c:pt>
                <c:pt idx="12">
                  <c:v>0</c:v>
                </c:pt>
              </c:numCache>
            </c:numRef>
          </c:val>
          <c:extLst>
            <c:ext xmlns:c16="http://schemas.microsoft.com/office/drawing/2014/chart" uri="{C3380CC4-5D6E-409C-BE32-E72D297353CC}">
              <c16:uniqueId val="{00000009-3EA2-4C22-A9C0-288731539B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3901</c:v>
                </c:pt>
                <c:pt idx="3">
                  <c:v>3983</c:v>
                </c:pt>
                <c:pt idx="6">
                  <c:v>4101</c:v>
                </c:pt>
                <c:pt idx="9">
                  <c:v>4229</c:v>
                </c:pt>
                <c:pt idx="12">
                  <c:v>4421</c:v>
                </c:pt>
              </c:numCache>
            </c:numRef>
          </c:val>
          <c:extLst>
            <c:ext xmlns:c16="http://schemas.microsoft.com/office/drawing/2014/chart" uri="{C3380CC4-5D6E-409C-BE32-E72D297353CC}">
              <c16:uniqueId val="{0000000A-3EA2-4C22-A9C0-288731539B85}"/>
            </c:ext>
          </c:extLst>
        </c:ser>
        <c:dLbls>
          <c:showLegendKey val="0"/>
          <c:showVal val="0"/>
          <c:showCatName val="0"/>
          <c:showSerName val="0"/>
          <c:showPercent val="0"/>
          <c:showBubbleSize val="0"/>
        </c:dLbls>
        <c:gapWidth val="100"/>
        <c:overlap val="100"/>
        <c:axId val="226337536"/>
        <c:axId val="22633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A2-4C22-A9C0-288731539B85}"/>
            </c:ext>
          </c:extLst>
        </c:ser>
        <c:dLbls>
          <c:showLegendKey val="0"/>
          <c:showVal val="0"/>
          <c:showCatName val="0"/>
          <c:showSerName val="0"/>
          <c:showPercent val="0"/>
          <c:showBubbleSize val="0"/>
        </c:dLbls>
        <c:marker val="1"/>
        <c:smooth val="0"/>
        <c:axId val="226337536"/>
        <c:axId val="226339456"/>
      </c:lineChart>
      <c:catAx>
        <c:axId val="2263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339456"/>
        <c:crosses val="autoZero"/>
        <c:auto val="1"/>
        <c:lblAlgn val="ctr"/>
        <c:lblOffset val="100"/>
        <c:tickLblSkip val="1"/>
        <c:tickMarkSkip val="1"/>
        <c:noMultiLvlLbl val="0"/>
      </c:catAx>
      <c:valAx>
        <c:axId val="22633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3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73E-2"/>
          <c:w val="0.89122665696781667"/>
          <c:h val="0.858624906082542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3769</c:v>
                </c:pt>
                <c:pt idx="1">
                  <c:v>4074</c:v>
                </c:pt>
                <c:pt idx="2">
                  <c:v>4150</c:v>
                </c:pt>
              </c:numCache>
            </c:numRef>
          </c:val>
          <c:extLst>
            <c:ext xmlns:c16="http://schemas.microsoft.com/office/drawing/2014/chart" uri="{C3380CC4-5D6E-409C-BE32-E72D297353CC}">
              <c16:uniqueId val="{00000000-5C73-4A07-A73E-31626D2F52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276</c:v>
                </c:pt>
                <c:pt idx="1">
                  <c:v>276</c:v>
                </c:pt>
                <c:pt idx="2">
                  <c:v>276</c:v>
                </c:pt>
              </c:numCache>
            </c:numRef>
          </c:val>
          <c:extLst>
            <c:ext xmlns:c16="http://schemas.microsoft.com/office/drawing/2014/chart" uri="{C3380CC4-5D6E-409C-BE32-E72D297353CC}">
              <c16:uniqueId val="{00000001-5C73-4A07-A73E-31626D2F52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625</c:v>
                </c:pt>
                <c:pt idx="1">
                  <c:v>622</c:v>
                </c:pt>
                <c:pt idx="2">
                  <c:v>630</c:v>
                </c:pt>
              </c:numCache>
            </c:numRef>
          </c:val>
          <c:extLst>
            <c:ext xmlns:c16="http://schemas.microsoft.com/office/drawing/2014/chart" uri="{C3380CC4-5D6E-409C-BE32-E72D297353CC}">
              <c16:uniqueId val="{00000002-5C73-4A07-A73E-31626D2F5269}"/>
            </c:ext>
          </c:extLst>
        </c:ser>
        <c:dLbls>
          <c:showLegendKey val="0"/>
          <c:showVal val="0"/>
          <c:showCatName val="0"/>
          <c:showSerName val="0"/>
          <c:showPercent val="0"/>
          <c:showBubbleSize val="0"/>
        </c:dLbls>
        <c:gapWidth val="120"/>
        <c:overlap val="100"/>
        <c:axId val="226097408"/>
        <c:axId val="225841152"/>
      </c:barChart>
      <c:catAx>
        <c:axId val="22609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5841152"/>
        <c:crosses val="autoZero"/>
        <c:auto val="1"/>
        <c:lblAlgn val="ctr"/>
        <c:lblOffset val="100"/>
        <c:tickLblSkip val="1"/>
        <c:tickMarkSkip val="1"/>
        <c:noMultiLvlLbl val="0"/>
      </c:catAx>
      <c:valAx>
        <c:axId val="225841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09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3"/>
          <c:y val="4.9232005384860722E-2"/>
          <c:w val="0.85776160330282725"/>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{38811714-4E69-41DF-8EB3-FF08FCEFB647}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7CF-4882-84AC-0559459EE8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{CA0DA053-543C-4CFF-B4B0-F54E6EEF18AE}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CF-4882-84AC-0559459EE8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{E1773F62-B7AC-448C-BF96-49120E863CE0}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CF-4882-84AC-0559459EE8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{94E7F345-2889-4F02-B181-8E008C88A0FA}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CF-4882-84AC-0559459EE8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{2E756A26-8B39-4BC5-9575-62A8D7B1C730}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CF-4882-84AC-0559459EE80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{A4E430E5-6DBF-4508-B3CC-AB54E20A0989}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7CF-4882-84AC-0559459EE80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{0DE2F1EB-4A5F-4AB3-9E3D-D8C31F73DFD7}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7CF-4882-84AC-0559459EE80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{DBCE1106-BBBE-45E3-925D-D8BD54E87095}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7CF-4882-84AC-0559459EE80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{604FF2F2-7DBB-48CE-8081-118FC0B33C36}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7CF-4882-84AC-0559459EE8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CF-4882-84AC-0559459EE8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{9A7727D9-B40E-47C4-BFC3-676BBA9F952F}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7CF-4882-84AC-0559459EE8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{32C4AAD1-EC1A-43F9-9B44-E87B0FB52E9B}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CF-4882-84AC-0559459EE8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{7F7EF2B9-68F9-42F8-8387-AC172B75662F}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CF-4882-84AC-0559459EE8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{55C148EA-69AC-4670-8544-8F185A0F7243}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CF-4882-84AC-0559459EE8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{1A567252-1EC0-4813-86A4-770DBE4B6525}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CF-4882-84AC-0559459EE80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{5A482ACF-21DC-44B2-8F6C-C9EE925180F8}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7CF-4882-84AC-0559459EE80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{D35D7984-8A9D-4BFE-853E-C7B9DF29D795}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7CF-4882-84AC-0559459EE80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{DE22EFD6-B424-4E50-9D0A-8CC6F9F12F20}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7CF-4882-84AC-0559459EE80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{839B32C2-AB95-43B2-B5CF-691ED05080E0}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7CF-4882-84AC-0559459EE8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17CF-4882-84AC-0559459EE80C}"/>
            </c:ext>
          </c:extLst>
        </c:ser>
        <c:dLbls>
          <c:showLegendKey val="0"/>
          <c:showVal val="1"/>
          <c:showCatName val="0"/>
          <c:showSerName val="0"/>
          <c:showPercent val="0"/>
          <c:showBubbleSize val="0"/>
        </c:dLbls>
        <c:axId val="193789312"/>
        <c:axId val="226633216"/>
      </c:scatterChart>
      <c:valAx>
        <c:axId val="193789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63"/>
              <c:y val="0.907929515873883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633216"/>
        <c:crosses val="autoZero"/>
        <c:crossBetween val="midCat"/>
      </c:valAx>
      <c:valAx>
        <c:axId val="226633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789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06"/>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{00BBC0BC-F213-49EA-9A79-3E01CBFE7046}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0AC-4FE7-B175-65F5670916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{D99D55CD-987A-4105-8210-CEE481A4B83C}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AC-4FE7-B175-65F5670916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{B9D3D7D0-2CE6-4A1B-9059-E99B9F8C4DBD}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AC-4FE7-B175-65F5670916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{70EC453E-8CF8-43E5-A957-06F9F5E3782F}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AC-4FE7-B175-65F5670916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{40E0AB5E-7DF0-48A2-873F-EFA5A8CB06DD}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AC-4FE7-B175-65F56709165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{A9672993-1259-4E0F-AD8C-ABECC4AD4FF2}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0AC-4FE7-B175-65F56709165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{12D6D5DD-7951-4E33-B4EF-03106B8EFA66}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0AC-4FE7-B175-65F56709165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{3CD03EE4-845B-47A6-9A0F-1BD2D0F7ED95}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0AC-4FE7-B175-65F56709165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{1E9D78AF-A8F6-4ABB-957A-709D6B2C59F4}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0AC-4FE7-B175-65F5670916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4.8</c:v>
                </c:pt>
                <c:pt idx="16">
                  <c:v>3.9</c:v>
                </c:pt>
                <c:pt idx="24">
                  <c:v>3.8</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0AC-4FE7-B175-65F5670916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{1C643AD8-50FE-420C-92C2-1E402A2B7B0A}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0AC-4FE7-B175-65F5670916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{C46AB41D-0DF9-4FAE-A738-D0E473610280}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AC-4FE7-B175-65F5670916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{C7CF6A76-B7A6-4E12-AF62-0DA79046BB4F}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AC-4FE7-B175-65F5670916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{042986D6-1182-4D67-9322-09498FF91944}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AC-4FE7-B175-65F5670916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{1240701B-94A9-49BE-B521-6E93C1227CAF}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AC-4FE7-B175-65F56709165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{852BD353-F53A-44C3-AF44-BEE2FC827D2C}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0AC-4FE7-B175-65F56709165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{AD730A6E-06D8-4BB0-A546-6404B637AB0D}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0AC-4FE7-B175-65F567091655}"/>
                </c:ext>
              </c:extLst>
            </c:dLbl>
            <c:dLbl>
              <c:idx val="24"/>
              <c:layout>
                <c:manualLayout>
                  <c:x val="-4.5160355153971293E-2"/>
                  <c:y val="-6.241664708779398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{9672C0F0-9202-41F0-BA2E-054E442F2E85}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0AC-4FE7-B175-65F567091655}"/>
                </c:ext>
              </c:extLst>
            </c:dLbl>
            <c:dLbl>
              <c:idx val="32"/>
              <c:layout>
                <c:manualLayout>
                  <c:x val="-1.8235628084249993E-2"/>
                  <c:y val="-6.241664708779398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{E41B1AB4-DDBD-49D7-BC3A-EEEAB2496229}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0AC-4FE7-B175-65F5670916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0AC-4FE7-B175-65F567091655}"/>
            </c:ext>
          </c:extLst>
        </c:ser>
        <c:dLbls>
          <c:showLegendKey val="0"/>
          <c:showVal val="1"/>
          <c:showCatName val="0"/>
          <c:showSerName val="0"/>
          <c:showPercent val="0"/>
          <c:showBubbleSize val="0"/>
        </c:dLbls>
        <c:axId val="226978816"/>
        <c:axId val="226997376"/>
      </c:scatterChart>
      <c:valAx>
        <c:axId val="22697881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815"/>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97376"/>
        <c:crosses val="autoZero"/>
        <c:crossBetween val="midCat"/>
      </c:valAx>
      <c:valAx>
        <c:axId val="2269973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8E-2"/>
              <c:y val="0.2511556296865164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978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実質公債費比率（分子）については、平成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年度に策定した公債費適正化計画に基づき、計画的に抑制してきた結果、大幅に数値が改善されてきた。公営企業債の元利償還金繰入金で増加しているが、実質公債費比率は</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（対前年度</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％増）と堅調な数値を示している。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大規模公共工事や</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老朽化した公共施設対策など、地方債に依存せざるを得ない投資が今後課題となってくるが、統廃合による整理合理化を進めるほか、計画的な資金投入により、適正数値を維持していく。</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将来負担比率（分子）については、徹底した行財政改革の取り組みによって、職員数と地方債発行額縮減を図ってきた結果、平成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以降ゼロ水準を維持している。しかしながら地方債残高は上昇傾向にあり、充当可能財源の増加によって維持されている面が大きいため、今後も引き続き公債費等の義務的経費の縮減など、行財政改革に取り組んでいかなければなら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岩手県九戸村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徹底した人件費削減や事業の取捨選択などを慎重に行い、積極的な行政コスト削減に取り組んできた結果、毎年増加傾向にある。基金残高を押し上げている</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主な要因</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は、財政調整基金</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となってい</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目的ごとに適正かつ効率的に管理運営に努めていく。また、数年後に計画されている大規模公共工事をはじめ、老朽化した道路、橋梁など公共施設の大規模改修や更新、頻発する豪雨災害、年々増加が見込まれる社会保障費など</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、必要に応じて基金の処分も検討していく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地域振興基金　　村の特性を生かした振興を図る事業に要する経費の財源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人材育成基金　　人材育成事業に要する経費の財源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農林業振興基金　　農林業振興の資金に要する経費の財源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育英奨学資金貸付基金　　育英奨学資金貸付事業に要する経費の財源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災害復興基金　　東日本大震災からの復興に向けた事業に要する経費の財源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商工業振興基金　　商工業振興対策</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事業に要する経費の財源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ふるさと九戸水と土保全基金　　土地改良施設の有する多面的機能及び地域資源の保全とその利活用に係る地域住民活動の強化に対する支援事業に要する経費の財源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瀬月内ダム小水力発電事業基金　　瀬月内ダム小水力発電所の適正な管理運営を図る</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事業に要する経費の財源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福祉医療基金貸付基金　　医療費助成事業の受給者等が医療機関等に対し支払う医療費の一部負担金の貸付</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に要する経費の財源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ほとんどの基金は</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新規に積み立てはしておらず、</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ほぼ同額の基金残高となっている。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ただ、</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瀬月内ダム小水力発電事業基金</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については、売電収入を基金化あるいは取り崩して瀬月内ダムの管理運営費に充てているため、毎年度残高の動きは大きい。また、災害復興基金については、平成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年度の特別交付税により造成した基金で、震災復興に向けた事業への財源となっており毎年減少を続けている。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基金の目的ごとに適正かつ効率的に管理運営に努めていく。</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今後は、子ども・子育て支援基金や森林環境整備等基金なども設置し、幅広い分野で安定的かつ効率的な基金運用に徹していく</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徹底した人件費削減や事業の取捨選択などを慎重に行い、積極的な行政コスト削減に取り組んできた結果、毎年増加傾向にある。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数年後に計画されている大規模公共工事をはじめ、老朽化した道路、橋梁など公共施設の大規模改修や更新、増加する社会保障費に充てていく。</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また、年々経常経費が膨らむ傾向にあり平成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年度からは財政調整基金の繰入を見込まないと一般会計予算を組めない状況となっている。</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地方交付税の依存財源に頼らざるを得ない脆弱な財政基盤</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である本村にとって、財政調整機能として相当の蓄えは必要と考えているが、今後の行財政運営を考えると財政調整基金に頼らざるを得ない状況となっている。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年度から新規に積み立てはしておらず、利子分のみの増額となっている。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村債の償還に必要な財源として積み立てているが、経済事情等の変動等により、償還に充てる財源が不足する事態が生じた際には処分も検討していく。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5,927
5,910
134.02
4,837,214
4,450,417
272,322
2,715,243
4,421,123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D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D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D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00000000-0008-0000-0D00-00003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00000000-0008-0000-0D00-00003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00000000-0008-0000-0D00-00003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00000000-0008-0000-0D00-00003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00000000-0008-0000-0D00-00003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00000000-0008-0000-0D00-00003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00000000-0008-0000-0D00-00004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00000000-0008-0000-0D00-00004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00000000-0008-0000-0D00-00004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ＭＳ Ｐゴシック" panose="020B0600070205080204" pitchFamily="50" charset="-128"/>
              <a:ea typeface="ＭＳ Ｐゴシック" panose="020B0600070205080204" pitchFamily="50" charset="-128"/>
              <a:cs typeface="+mn-cs"/>
            </a:rPr>
            <a:t>　債務償還可能年数は類似団体平均を下回っており、主な要因としては、平成</a:t>
          </a:r>
          <a:r>
            <a:rPr lang="en-US" altLang="ja-JP" sz="1100" baseline="0">
              <a:solidFill>
                <a:schemeClr val="dk1"/>
              </a:solidFill>
              <a:latin typeface="ＭＳ Ｐゴシック" panose="020B0600070205080204" pitchFamily="50" charset="-128"/>
              <a:ea typeface="ＭＳ Ｐゴシック" panose="020B0600070205080204" pitchFamily="50" charset="-128"/>
              <a:cs typeface="+mn-cs"/>
            </a:rPr>
            <a:t>21</a:t>
          </a:r>
          <a:r>
            <a:rPr lang="ja-JP" altLang="en-US" sz="1100" baseline="0">
              <a:solidFill>
                <a:schemeClr val="dk1"/>
              </a:solidFill>
              <a:latin typeface="ＭＳ Ｐゴシック" panose="020B0600070205080204" pitchFamily="50" charset="-128"/>
              <a:ea typeface="ＭＳ Ｐゴシック" panose="020B0600070205080204" pitchFamily="50" charset="-128"/>
              <a:cs typeface="+mn-cs"/>
            </a:rPr>
            <a:t>年度に策定した公債費適正化計画に基づき、プライマリーバランスを徹底し、計画的な抑制に努めてきた結果、実質公債費比率は、</a:t>
          </a:r>
          <a:r>
            <a:rPr lang="en-US" altLang="ja-JP" sz="1100" baseline="0">
              <a:solidFill>
                <a:schemeClr val="dk1"/>
              </a:solidFill>
              <a:latin typeface="ＭＳ Ｐゴシック" panose="020B0600070205080204" pitchFamily="50" charset="-128"/>
              <a:ea typeface="ＭＳ Ｐゴシック" panose="020B0600070205080204" pitchFamily="50" charset="-128"/>
              <a:cs typeface="+mn-cs"/>
            </a:rPr>
            <a:t>4.5</a:t>
          </a:r>
          <a:r>
            <a:rPr lang="ja-JP" altLang="en-US" sz="1100" baseline="0">
              <a:solidFill>
                <a:schemeClr val="dk1"/>
              </a:solidFill>
              <a:latin typeface="ＭＳ Ｐゴシック" panose="020B0600070205080204" pitchFamily="50" charset="-128"/>
              <a:ea typeface="ＭＳ Ｐゴシック" panose="020B0600070205080204" pitchFamily="50" charset="-128"/>
              <a:cs typeface="+mn-cs"/>
            </a:rPr>
            <a:t>％と堅調な数値を示している。</a:t>
          </a:r>
        </a:p>
        <a:p>
          <a:r>
            <a:rPr lang="ja-JP" altLang="en-US" sz="1100" baseline="0">
              <a:solidFill>
                <a:schemeClr val="dk1"/>
              </a:solidFill>
              <a:latin typeface="ＭＳ Ｐゴシック" panose="020B0600070205080204" pitchFamily="50" charset="-128"/>
              <a:ea typeface="ＭＳ Ｐゴシック" panose="020B0600070205080204" pitchFamily="50" charset="-128"/>
              <a:cs typeface="+mn-cs"/>
            </a:rPr>
            <a:t>　加えて、平成</a:t>
          </a:r>
          <a:r>
            <a:rPr lang="en-US" altLang="ja-JP" sz="1100" baseline="0">
              <a:solidFill>
                <a:schemeClr val="dk1"/>
              </a:solidFill>
              <a:latin typeface="ＭＳ Ｐゴシック" panose="020B0600070205080204" pitchFamily="50" charset="-128"/>
              <a:ea typeface="ＭＳ Ｐゴシック" panose="020B0600070205080204" pitchFamily="50" charset="-128"/>
              <a:cs typeface="+mn-cs"/>
            </a:rPr>
            <a:t>16</a:t>
          </a:r>
          <a:r>
            <a:rPr lang="ja-JP" altLang="en-US" sz="1100" baseline="0">
              <a:solidFill>
                <a:schemeClr val="dk1"/>
              </a:solidFill>
              <a:latin typeface="ＭＳ Ｐゴシック" panose="020B0600070205080204" pitchFamily="50" charset="-128"/>
              <a:ea typeface="ＭＳ Ｐゴシック" panose="020B0600070205080204" pitchFamily="50" charset="-128"/>
              <a:cs typeface="+mn-cs"/>
            </a:rPr>
            <a:t>年度に策定した定員管理適正化計画により職員数の抑制を進めてきた結果、人口千人当たりの職員数は類似団体と比較して数値は大きく下回っており、債務償還可能年数も類似団体を下回る要因となった。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a:extLst>
            <a:ext uri="{FF2B5EF4-FFF2-40B4-BE49-F238E27FC236}">
              <a16:creationId xmlns:a16="http://schemas.microsoft.com/office/drawing/2014/main" id="{00000000-0008-0000-0D00-00005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a:extLst>
            <a:ext uri="{FF2B5EF4-FFF2-40B4-BE49-F238E27FC236}">
              <a16:creationId xmlns:a16="http://schemas.microsoft.com/office/drawing/2014/main" id="{00000000-0008-0000-0D00-000053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5" name="債務償還可能年数最大値テキスト">
          <a:extLst>
            <a:ext uri="{FF2B5EF4-FFF2-40B4-BE49-F238E27FC236}">
              <a16:creationId xmlns:a16="http://schemas.microsoft.com/office/drawing/2014/main" id="{00000000-0008-0000-0D00-000055000000}"/>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87" name="債務償還可能年数平均値テキスト">
          <a:extLst>
            <a:ext uri="{FF2B5EF4-FFF2-40B4-BE49-F238E27FC236}">
              <a16:creationId xmlns:a16="http://schemas.microsoft.com/office/drawing/2014/main" id="{00000000-0008-0000-0D00-000057000000}"/>
            </a:ext>
          </a:extLst>
        </xdr:cNvPr>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88" name="フローチャート: 判断 87">
          <a:extLst>
            <a:ext uri="{FF2B5EF4-FFF2-40B4-BE49-F238E27FC236}">
              <a16:creationId xmlns:a16="http://schemas.microsoft.com/office/drawing/2014/main" id="{00000000-0008-0000-0D00-000058000000}"/>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0000000-0008-0000-0D00-00005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140053</xdr:rowOff>
    </xdr:from>
    <xdr:to>
      <xdr:col>76</xdr:col>
      <xdr:colOff>73025</xdr:colOff>
      <xdr:row>34</xdr:row>
      <xdr:rowOff>70203</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14744700" y="656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118480</xdr:rowOff>
    </xdr:from>
    <xdr:ext cx="340478" cy="259045"/>
    <xdr:sp macro="" textlink="">
      <xdr:nvSpPr>
        <xdr:cNvPr id="95" name="債務償還可能年数該当値テキスト">
          <a:extLst>
            <a:ext uri="{FF2B5EF4-FFF2-40B4-BE49-F238E27FC236}">
              <a16:creationId xmlns:a16="http://schemas.microsoft.com/office/drawing/2014/main" id="{00000000-0008-0000-0D00-00005F000000}"/>
            </a:ext>
          </a:extLst>
        </xdr:cNvPr>
        <xdr:cNvSpPr txBox="1"/>
      </xdr:nvSpPr>
      <xdr:spPr>
        <a:xfrm>
          <a:off x="14846300" y="6547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5,927
5,910
134.02
4,837,214
4,450,417
272,322
2,715,243
4,421,123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E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5,927
5,910
134.02
4,837,214
4,450,417
272,322
2,715,243
4,421,123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F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F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F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5,927
5,910
134.02
4,837,214
4,450,417
272,322
2,715,243
4,421,123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国内経済の復調に</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伴い、</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近年税収</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は増加傾向で基準財政収入額が</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年連続で増えている一方、基準財政需要額は縮小傾向にあり、財政力指数は</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から伸び続けている。しかし</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超少子高齢化の加速、</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生産年齢人口の減少、基幹産業である農林業の低迷、新たな産業・雇用の創出といった諸課題に</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直面し</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、脆弱な財政基盤から抜けきれない状況</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は否めない</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22</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年度策定した「新九戸村総合発展計画」を根幹に、</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年度策定の</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「九戸村ふるさと振興戦略」に基づ</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き</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事業</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の成果を評価・検証しながら</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、徹底的な</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事務事業の</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見直し</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や効率的な行財政運営を進めるとともに</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税収等の</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自主財源確保</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に努め</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、財政基盤の強化</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を図っていく</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年度に策定した行財政改革プログラムに即した取り組みを進め、義務的経費の抑制を図ってきた結果、近年は類似団体を</a:t>
          </a:r>
          <a:r>
            <a:rPr kumimoji="1" lang="ja-JP" altLang="ja-JP" sz="1100">
              <a:solidFill>
                <a:sysClr val="windowText" lastClr="000000"/>
              </a:solidFill>
              <a:latin typeface="ＭＳ ゴシック" panose="020B0609070205080204" pitchFamily="49" charset="-128"/>
              <a:ea typeface="ＭＳ ゴシック" panose="020B0609070205080204" pitchFamily="49" charset="-128"/>
              <a:cs typeface="+mn-cs"/>
            </a:rPr>
            <a:t>大きく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cs typeface="+mn-cs"/>
            </a:rPr>
            <a:t>下回る</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値となっている。しかしながら人件費の見通しは、団塊世代以降</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退職者数が</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減少する一方、職員全体の給与引き上げに伴い、給与費の</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増加が見込まれる。</a:t>
          </a:r>
          <a:r>
            <a:rPr kumimoji="1" lang="ja-JP" altLang="ja-JP" sz="1100" i="0">
              <a:solidFill>
                <a:schemeClr val="dk1"/>
              </a:solidFill>
              <a:latin typeface="ＭＳ ゴシック" panose="020B0609070205080204" pitchFamily="49" charset="-128"/>
              <a:ea typeface="ＭＳ ゴシック" panose="020B0609070205080204" pitchFamily="49" charset="-128"/>
              <a:cs typeface="+mn-cs"/>
            </a:rPr>
            <a:t>また、</a:t>
          </a:r>
          <a:r>
            <a:rPr kumimoji="1" lang="ja-JP" altLang="en-US" sz="1100" i="0">
              <a:solidFill>
                <a:schemeClr val="dk1"/>
              </a:solidFill>
              <a:latin typeface="ＭＳ ゴシック" panose="020B0609070205080204" pitchFamily="49" charset="-128"/>
              <a:ea typeface="ＭＳ ゴシック" panose="020B0609070205080204" pitchFamily="49" charset="-128"/>
              <a:cs typeface="+mn-cs"/>
            </a:rPr>
            <a:t>公債費については</a:t>
          </a:r>
          <a:r>
            <a:rPr kumimoji="1" lang="ja-JP" altLang="ja-JP" sz="1100" i="0">
              <a:solidFill>
                <a:schemeClr val="dk1"/>
              </a:solidFill>
              <a:latin typeface="ＭＳ ゴシック" panose="020B0609070205080204" pitchFamily="49" charset="-128"/>
              <a:ea typeface="ＭＳ ゴシック" panose="020B0609070205080204" pitchFamily="49" charset="-128"/>
              <a:cs typeface="+mn-cs"/>
            </a:rPr>
            <a:t>現在平成</a:t>
          </a:r>
          <a:r>
            <a:rPr kumimoji="1" lang="en-US" altLang="ja-JP" sz="1100" i="0">
              <a:solidFill>
                <a:schemeClr val="dk1"/>
              </a:solidFill>
              <a:latin typeface="ＭＳ ゴシック" panose="020B0609070205080204" pitchFamily="49" charset="-128"/>
              <a:ea typeface="ＭＳ ゴシック" panose="020B0609070205080204" pitchFamily="49" charset="-128"/>
              <a:cs typeface="+mn-cs"/>
            </a:rPr>
            <a:t>32</a:t>
          </a:r>
          <a:r>
            <a:rPr kumimoji="1" lang="ja-JP" altLang="ja-JP" sz="1100" i="0">
              <a:solidFill>
                <a:schemeClr val="dk1"/>
              </a:solidFill>
              <a:latin typeface="ＭＳ ゴシック" panose="020B0609070205080204" pitchFamily="49" charset="-128"/>
              <a:ea typeface="ＭＳ ゴシック" panose="020B0609070205080204" pitchFamily="49" charset="-128"/>
              <a:cs typeface="+mn-cs"/>
            </a:rPr>
            <a:t>年度に元金償還のピークを迎える</a:t>
          </a:r>
          <a:r>
            <a:rPr kumimoji="1" lang="ja-JP" altLang="en-US" sz="1100" i="0">
              <a:solidFill>
                <a:schemeClr val="dk1"/>
              </a:solidFill>
              <a:latin typeface="ＭＳ ゴシック" panose="020B0609070205080204" pitchFamily="49" charset="-128"/>
              <a:ea typeface="ＭＳ ゴシック" panose="020B0609070205080204" pitchFamily="49" charset="-128"/>
              <a:cs typeface="+mn-cs"/>
            </a:rPr>
            <a:t>が</a:t>
          </a:r>
          <a:r>
            <a:rPr kumimoji="1" lang="ja-JP" altLang="ja-JP" sz="1100" i="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i="0">
              <a:solidFill>
                <a:schemeClr val="dk1"/>
              </a:solidFill>
              <a:latin typeface="ＭＳ ゴシック" panose="020B0609070205080204" pitchFamily="49" charset="-128"/>
              <a:ea typeface="ＭＳ ゴシック" panose="020B0609070205080204" pitchFamily="49" charset="-128"/>
              <a:cs typeface="+mn-cs"/>
            </a:rPr>
            <a:t>数年後には大規模公共事業も計画されており、公債費の増加も予想される。物件費や補助費等の経常経費の徹底的な圧縮に</a:t>
          </a:r>
          <a:r>
            <a:rPr kumimoji="1" lang="ja-JP" altLang="ja-JP" sz="1100" i="0">
              <a:solidFill>
                <a:schemeClr val="dk1"/>
              </a:solidFill>
              <a:latin typeface="ＭＳ ゴシック" panose="020B0609070205080204" pitchFamily="49" charset="-128"/>
              <a:ea typeface="ＭＳ ゴシック" panose="020B0609070205080204" pitchFamily="49" charset="-128"/>
              <a:cs typeface="+mn-cs"/>
            </a:rPr>
            <a:t>努め、</a:t>
          </a:r>
          <a:r>
            <a:rPr kumimoji="1" lang="ja-JP" altLang="en-US" sz="1100" i="0">
              <a:solidFill>
                <a:schemeClr val="dk1"/>
              </a:solidFill>
              <a:latin typeface="ＭＳ ゴシック" panose="020B0609070205080204" pitchFamily="49" charset="-128"/>
              <a:ea typeface="ＭＳ ゴシック" panose="020B0609070205080204" pitchFamily="49" charset="-128"/>
              <a:cs typeface="+mn-cs"/>
            </a:rPr>
            <a:t>さらなる</a:t>
          </a:r>
          <a:r>
            <a:rPr kumimoji="1" lang="ja-JP" altLang="ja-JP" sz="1100" i="0">
              <a:solidFill>
                <a:schemeClr val="dk1"/>
              </a:solidFill>
              <a:latin typeface="ＭＳ ゴシック" panose="020B0609070205080204" pitchFamily="49" charset="-128"/>
              <a:ea typeface="ＭＳ ゴシック" panose="020B0609070205080204" pitchFamily="49" charset="-128"/>
              <a:cs typeface="+mn-cs"/>
            </a:rPr>
            <a:t>義務的経費の抑制を</a:t>
          </a:r>
          <a:r>
            <a:rPr kumimoji="1" lang="ja-JP" altLang="en-US" sz="1100" i="0">
              <a:solidFill>
                <a:schemeClr val="dk1"/>
              </a:solidFill>
              <a:latin typeface="ＭＳ ゴシック" panose="020B0609070205080204" pitchFamily="49" charset="-128"/>
              <a:ea typeface="ＭＳ ゴシック" panose="020B0609070205080204" pitchFamily="49" charset="-128"/>
              <a:cs typeface="+mn-cs"/>
            </a:rPr>
            <a:t>進めながら、財政構造の弾力性を保って</a:t>
          </a:r>
          <a:r>
            <a:rPr kumimoji="1" lang="ja-JP" altLang="ja-JP" sz="1100" i="0">
              <a:solidFill>
                <a:schemeClr val="dk1"/>
              </a:solidFill>
              <a:latin typeface="ＭＳ ゴシック" panose="020B0609070205080204" pitchFamily="49" charset="-128"/>
              <a:ea typeface="ＭＳ ゴシック" panose="020B0609070205080204" pitchFamily="49" charset="-128"/>
              <a:cs typeface="+mn-cs"/>
            </a:rPr>
            <a:t>いく。</a:t>
          </a:r>
          <a:endParaRPr lang="ja-JP" altLang="ja-JP" sz="1400" i="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61</xdr:row>
      <xdr:rowOff>95250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7031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60</xdr:row>
      <xdr:rowOff>83312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2930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60</xdr:row>
      <xdr:rowOff>30226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2930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30226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1588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32512</xdr:rowOff>
    </xdr:from>
    <xdr:to>
      <xdr:col>19</xdr:col>
      <xdr:colOff>184150</xdr:colOff>
      <xdr:row>60</xdr:row>
      <xdr:rowOff>134112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144289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150876</xdr:rowOff>
    </xdr:from>
    <xdr:to>
      <xdr:col>11</xdr:col>
      <xdr:colOff>82550</xdr:colOff>
      <xdr:row>60</xdr:row>
      <xdr:rowOff>81026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91203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類似団体を大きく下回っているのは、塵芥処理、常備消防業務を一部事務組合で行っていることによるところが大きい。</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加えて、定員管理適正化計画に則り、組織機構や事務事業の見直し、民間委託、退職者不補充などを徹底し、着実に職員の削減を実施してきたことも要因の一つとなっている。今後も、</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少ない職員で</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も大きな成果が得られるよう</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組織機構の見直し</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や効率的な行政運営に努めていきたい。</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物件費について</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事務事業の見直しや職員の意識改革</a:t>
          </a:r>
          <a:r>
            <a:rPr kumimoji="1" lang="ja-JP" altLang="en-US" sz="1100" u="none">
              <a:solidFill>
                <a:sysClr val="windowText" lastClr="000000"/>
              </a:solidFill>
              <a:latin typeface="ＭＳ ゴシック" panose="020B0609070205080204" pitchFamily="49" charset="-128"/>
              <a:ea typeface="ＭＳ ゴシック" panose="020B0609070205080204" pitchFamily="49" charset="-128"/>
              <a:cs typeface="+mn-cs"/>
            </a:rPr>
            <a:t>に</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等により、支出の抑制に努めていく</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。また、近年</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PC</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関連費用</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が増加の要因となっているので</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、クラウド化を進め</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るなど</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新たな取り組みを模索していく</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27116</xdr:rowOff>
    </xdr:from>
    <xdr:to>
      <xdr:col>23</xdr:col>
      <xdr:colOff>133350</xdr:colOff>
      <xdr:row>82</xdr:row>
      <xdr:rowOff>63387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86016"/>
          <a:ext cx="8382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27116</xdr:rowOff>
    </xdr:from>
    <xdr:to>
      <xdr:col>19</xdr:col>
      <xdr:colOff>133350</xdr:colOff>
      <xdr:row>82</xdr:row>
      <xdr:rowOff>32255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086016"/>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8517</xdr:rowOff>
    </xdr:from>
    <xdr:to>
      <xdr:col>15</xdr:col>
      <xdr:colOff>82550</xdr:colOff>
      <xdr:row>82</xdr:row>
      <xdr:rowOff>32255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67417"/>
          <a:ext cx="8890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142273</xdr:rowOff>
    </xdr:from>
    <xdr:to>
      <xdr:col>11</xdr:col>
      <xdr:colOff>31750</xdr:colOff>
      <xdr:row>82</xdr:row>
      <xdr:rowOff>8517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29723"/>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12587</xdr:rowOff>
    </xdr:from>
    <xdr:to>
      <xdr:col>23</xdr:col>
      <xdr:colOff>184150</xdr:colOff>
      <xdr:row>82</xdr:row>
      <xdr:rowOff>114187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7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29114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147766</xdr:rowOff>
    </xdr:from>
    <xdr:to>
      <xdr:col>19</xdr:col>
      <xdr:colOff>184150</xdr:colOff>
      <xdr:row>82</xdr:row>
      <xdr:rowOff>77916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88093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04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152905</xdr:rowOff>
    </xdr:from>
    <xdr:to>
      <xdr:col>15</xdr:col>
      <xdr:colOff>133350</xdr:colOff>
      <xdr:row>82</xdr:row>
      <xdr:rowOff>83055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93232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129167</xdr:rowOff>
    </xdr:from>
    <xdr:to>
      <xdr:col>11</xdr:col>
      <xdr:colOff>82550</xdr:colOff>
      <xdr:row>82</xdr:row>
      <xdr:rowOff>59317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69494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8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91473</xdr:rowOff>
    </xdr:from>
    <xdr:to>
      <xdr:col>7</xdr:col>
      <xdr:colOff>31750</xdr:colOff>
      <xdr:row>82</xdr:row>
      <xdr:rowOff>21623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31800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4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給与費の抑制を進めてきた結果、類似団体を下回る数値となっている。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財政力に見合った給与水準を保ちつつ、類似団体の推移を注視しながら、</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給与費の</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適正管理</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に努め</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ていく</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年度数値については、平成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年度調査結果未公表のため、前年度の数値を引用している。</a:t>
          </a:r>
        </a:p>
        <a:p>
          <a:endParaRPr lang="ja-JP" altLang="ja-JP" sz="1400"/>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106680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4413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77046</xdr:rowOff>
    </xdr:from>
    <xdr:to>
      <xdr:col>72</xdr:col>
      <xdr:colOff>203200</xdr:colOff>
      <xdr:row>84</xdr:row>
      <xdr:rowOff>106680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073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77046</xdr:rowOff>
    </xdr:from>
    <xdr:to>
      <xdr:col>68</xdr:col>
      <xdr:colOff>152400</xdr:colOff>
      <xdr:row>83</xdr:row>
      <xdr:rowOff>117263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3073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26246</xdr:rowOff>
    </xdr:from>
    <xdr:to>
      <xdr:col>68</xdr:col>
      <xdr:colOff>203200</xdr:colOff>
      <xdr:row>83</xdr:row>
      <xdr:rowOff>127846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138023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66463</xdr:rowOff>
    </xdr:from>
    <xdr:to>
      <xdr:col>64</xdr:col>
      <xdr:colOff>152400</xdr:colOff>
      <xdr:row>83</xdr:row>
      <xdr:rowOff>168063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6790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「定員管理適正化計画」に基づき職員数の抑制を進めてきた結果、類似団体と比較して数値は大きく下回っている。平成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年度に策定した新たな計画では、平成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年度までに</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名（基準年度（</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）比較＋５名）の増加を見込んでいるが、引き続き</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簡素で効率的な行政体制の整備を進めるとともに、</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職員の質の向上を図りながら、住民ニーズに的確に対応出来る</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定員管理に努めていく</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119031</xdr:rowOff>
    </xdr:from>
    <xdr:to>
      <xdr:col>81</xdr:col>
      <xdr:colOff>44450</xdr:colOff>
      <xdr:row>59</xdr:row>
      <xdr:rowOff>134715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234581"/>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119031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15880"/>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71374</xdr:rowOff>
    </xdr:from>
    <xdr:to>
      <xdr:col>72</xdr:col>
      <xdr:colOff>203200</xdr:colOff>
      <xdr:row>59</xdr:row>
      <xdr:rowOff>100330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1869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70771</xdr:rowOff>
    </xdr:from>
    <xdr:to>
      <xdr:col>68</xdr:col>
      <xdr:colOff>152400</xdr:colOff>
      <xdr:row>59</xdr:row>
      <xdr:rowOff>71374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86321"/>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83915</xdr:rowOff>
    </xdr:from>
    <xdr:to>
      <xdr:col>81</xdr:col>
      <xdr:colOff>95250</xdr:colOff>
      <xdr:row>60</xdr:row>
      <xdr:rowOff>14065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100442</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68231</xdr:rowOff>
    </xdr:from>
    <xdr:to>
      <xdr:col>77</xdr:col>
      <xdr:colOff>95250</xdr:colOff>
      <xdr:row>59</xdr:row>
      <xdr:rowOff>169831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8558</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95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20574</xdr:rowOff>
    </xdr:from>
    <xdr:to>
      <xdr:col>68</xdr:col>
      <xdr:colOff>203200</xdr:colOff>
      <xdr:row>59</xdr:row>
      <xdr:rowOff>122174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132351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19971</xdr:rowOff>
    </xdr:from>
    <xdr:to>
      <xdr:col>64</xdr:col>
      <xdr:colOff>152400</xdr:colOff>
      <xdr:row>59</xdr:row>
      <xdr:rowOff>121571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131748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0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公債費負担適正化計画（平成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年度策定）に基づく徹底した公債費負担の軽減を進めてきた結果、平成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年度には</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20.0%</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だった実</a:t>
          </a:r>
          <a:r>
            <a:rPr kumimoji="1" lang="ja-JP" altLang="ja-JP" sz="1100">
              <a:solidFill>
                <a:sysClr val="windowText" lastClr="000000"/>
              </a:solidFill>
              <a:latin typeface="ＭＳ ゴシック" panose="020B0609070205080204" pitchFamily="49" charset="-128"/>
              <a:ea typeface="ＭＳ ゴシック" panose="020B0609070205080204" pitchFamily="49" charset="-128"/>
              <a:cs typeface="+mn-cs"/>
            </a:rPr>
            <a:t>質公債</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cs typeface="+mn-cs"/>
            </a:rPr>
            <a:t>費</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比率は大幅に縮減されている。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しかし、大規模公共工事を</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目前に</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控え、近年高まってきている公共施設の長寿強化対策等で公債費</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が再び</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に転じていくこと</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予想される。そうした中だが</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「九戸村ふるさと振興戦略」に掲げた目標にリンクする事業への集中的投資を進めていく</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とともに</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、住民ニーズに配慮</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した施設の</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統廃合</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も視野に、</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将来にわたる公債費負担の</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抑制</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に努めていく。</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102870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92708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73914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270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117348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3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41</xdr:row>
      <xdr:rowOff>37592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7534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158242</xdr:rowOff>
    </xdr:from>
    <xdr:to>
      <xdr:col>64</xdr:col>
      <xdr:colOff>152400</xdr:colOff>
      <xdr:row>41</xdr:row>
      <xdr:rowOff>88392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98569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年度以降取り組んできた徹底した行財政改革により公債費と退職手当負担見込額が大きく減少し、望ましい数値で推移している。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今後も、公債費等の義務的経費の抑制に努め、効率的な行財政運営を進めながら健全財政の維持に努める。</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5,927
5,910
134.02
4,837,214
4,450,417
272,322
2,715,243
4,421,123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類似団体を下回っているのは、塵芥処理業務や常備消防業務を一部事務組合で行っているためであり、それらに対する負担金を人件費として加味したときに、数値は大きく増加するものと考えている。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これまで進めてきた定員抑制効果が収まり、今後人件費は増加傾向に転ずることから、給与・諸手当の見直しを進め、総人件費の抑制を図る必要がある。</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5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74422</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75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149369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23622</xdr:rowOff>
    </xdr:from>
    <xdr:to>
      <xdr:col>15</xdr:col>
      <xdr:colOff>149225</xdr:colOff>
      <xdr:row>35</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職員削減を進め人件費の抑制が図られた一方で、業務委託費や臨時職員賃金、各種システム関係の経費が増加しており、数値は年々上昇している。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全庁を挙げた事務改善への取り組みをさらに強化して、物件費の抑制には徹底して対処していく。</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特に</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年々増加傾向の</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システム</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経費</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については、クラウド化を進め</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るなど</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、全体経費の縮減を</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推し進める</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9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9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xdr:rowOff>
    </xdr:from>
    <xdr:to>
      <xdr:col>73</xdr:col>
      <xdr:colOff>180975</xdr:colOff>
      <xdr:row>15</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86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14986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273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135636</xdr:rowOff>
    </xdr:from>
    <xdr:to>
      <xdr:col>69</xdr:col>
      <xdr:colOff>142875</xdr:colOff>
      <xdr:row>15</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50563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指標は類似団体を上回っており、高齢化率の上昇と子育て支援に対する住民ニーズの高まりに応えるため、年々増加傾向にある。</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また、村独自の医療費助成事業やあったか生活支援事業、バス助成事業などを実施していることも扶助費を押し上げている要因となっている。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今後も</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扶助費の増加は避けられない</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ものと予想されており、資格審査の適正化を徹底しながら、住民福祉の向上と健全財政の維持の両観点から、真に必要とされているサービスの把握に努め、扶助費の抑制に努める。</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47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主な費用は特別会計への繰出金となっている。昨年度と同数値で類似団体より</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やや</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下回ったが、近年は特に国民健康保険特別会計への繰り出し、特に基準外繰出しが増加している。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特別会計事業の適正な運営に配慮しながら、数値の改善に努める。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94996</xdr:rowOff>
    </xdr:from>
    <xdr:to>
      <xdr:col>82</xdr:col>
      <xdr:colOff>107950</xdr:colOff>
      <xdr:row>56</xdr:row>
      <xdr:rowOff>154432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96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154432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59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76708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67564</xdr:rowOff>
    </xdr:from>
    <xdr:to>
      <xdr:col>69</xdr:col>
      <xdr:colOff>92075</xdr:colOff>
      <xdr:row>56</xdr:row>
      <xdr:rowOff>76708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68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60723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18559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128541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単独補助費の縮減を進めてきた結果、類似団体を下回る数値で推移してきたが、近年は、地域づくり関連補助金、魅力ある地域づくりに対する補助金</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の創設により、補助交付金が増加傾向にある。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補助効果の検証に基づいて時限性の保時やスクラップアンドビルドを徹底し、適正化を進める必要がある。</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58420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89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44704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年度以降、プライマリーバランスに配慮した行財政運営を進めてきた結果、年々</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公債費比率は減少を続け</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数値が改善され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きた。</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数年後に大規模公共工事が予定されており増加に転じることも予想されるが、</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「九戸村ふるさと振興戦略」に掲げた目標にリンクする事業への集中的投資や公共施設の整理統合など、長期的視点に立って事業を戦略的に選択しながら、引き続き新発債の抑制に努める。</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37846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98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近隣自治体と比べ</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道路・下水道等のインフラ整備率が高く、新規の大型投資需要が比較的少ないことが類似団体と比較して低い数値となっている要因と考えられる。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老朽化した公共施設の長寿命化対策、大規模改修等に対する需要が高まりつつあるが、個別管理計画の早期策定を進め、</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施設の</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統廃合も含め長期的な視点に立った</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施設整備を展開す</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ることにより、費用の増大を抑える。</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14333</xdr:rowOff>
    </xdr:from>
    <xdr:to>
      <xdr:col>82</xdr:col>
      <xdr:colOff>107950</xdr:colOff>
      <xdr:row>75</xdr:row>
      <xdr:rowOff>109038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873083"/>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130266</xdr:rowOff>
    </xdr:from>
    <xdr:to>
      <xdr:col>78</xdr:col>
      <xdr:colOff>69850</xdr:colOff>
      <xdr:row>75</xdr:row>
      <xdr:rowOff>14333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8175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130266</xdr:rowOff>
    </xdr:from>
    <xdr:to>
      <xdr:col>73</xdr:col>
      <xdr:colOff>180975</xdr:colOff>
      <xdr:row>74</xdr:row>
      <xdr:rowOff>146594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8175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68217</xdr:rowOff>
    </xdr:from>
    <xdr:to>
      <xdr:col>69</xdr:col>
      <xdr:colOff>92075</xdr:colOff>
      <xdr:row>74</xdr:row>
      <xdr:rowOff>146594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7555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58238</xdr:rowOff>
    </xdr:from>
    <xdr:to>
      <xdr:col>82</xdr:col>
      <xdr:colOff>158750</xdr:colOff>
      <xdr:row>75</xdr:row>
      <xdr:rowOff>159838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74765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134983</xdr:rowOff>
    </xdr:from>
    <xdr:to>
      <xdr:col>78</xdr:col>
      <xdr:colOff>120650</xdr:colOff>
      <xdr:row>75</xdr:row>
      <xdr:rowOff>65133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75310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9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79466</xdr:rowOff>
    </xdr:from>
    <xdr:to>
      <xdr:col>74</xdr:col>
      <xdr:colOff>31750</xdr:colOff>
      <xdr:row>75</xdr:row>
      <xdr:rowOff>9616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19793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95794</xdr:rowOff>
    </xdr:from>
    <xdr:to>
      <xdr:col>69</xdr:col>
      <xdr:colOff>142875</xdr:colOff>
      <xdr:row>75</xdr:row>
      <xdr:rowOff>25944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36121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17417</xdr:rowOff>
    </xdr:from>
    <xdr:to>
      <xdr:col>65</xdr:col>
      <xdr:colOff>53975</xdr:colOff>
      <xdr:row>74</xdr:row>
      <xdr:rowOff>119017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129194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87608</xdr:rowOff>
    </xdr:from>
    <xdr:to>
      <xdr:col>29</xdr:col>
      <xdr:colOff>127000</xdr:colOff>
      <xdr:row>18</xdr:row>
      <xdr:rowOff>130728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21333"/>
          <a:ext cx="647700" cy="4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130728</xdr:rowOff>
    </xdr:from>
    <xdr:to>
      <xdr:col>26</xdr:col>
      <xdr:colOff>50800</xdr:colOff>
      <xdr:row>18</xdr:row>
      <xdr:rowOff>132123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64453"/>
          <a:ext cx="698500" cy="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111400</xdr:rowOff>
    </xdr:from>
    <xdr:to>
      <xdr:col>22</xdr:col>
      <xdr:colOff>114300</xdr:colOff>
      <xdr:row>18</xdr:row>
      <xdr:rowOff>132123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245125"/>
          <a:ext cx="698500" cy="2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111400</xdr:rowOff>
    </xdr:from>
    <xdr:to>
      <xdr:col>18</xdr:col>
      <xdr:colOff>177800</xdr:colOff>
      <xdr:row>18</xdr:row>
      <xdr:rowOff>111417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45125"/>
          <a:ext cx="698500" cy="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36808</xdr:rowOff>
    </xdr:from>
    <xdr:to>
      <xdr:col>29</xdr:col>
      <xdr:colOff>177800</xdr:colOff>
      <xdr:row>18</xdr:row>
      <xdr:rowOff>138409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7053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8885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4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79928</xdr:rowOff>
    </xdr:from>
    <xdr:to>
      <xdr:col>26</xdr:col>
      <xdr:colOff>101600</xdr:colOff>
      <xdr:row>19</xdr:row>
      <xdr:rowOff>10078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21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166305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0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81323</xdr:rowOff>
    </xdr:from>
    <xdr:to>
      <xdr:col>22</xdr:col>
      <xdr:colOff>165100</xdr:colOff>
      <xdr:row>19</xdr:row>
      <xdr:rowOff>11473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1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167700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0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60600</xdr:rowOff>
    </xdr:from>
    <xdr:to>
      <xdr:col>19</xdr:col>
      <xdr:colOff>38100</xdr:colOff>
      <xdr:row>18</xdr:row>
      <xdr:rowOff>162200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9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146977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60617</xdr:rowOff>
    </xdr:from>
    <xdr:to>
      <xdr:col>15</xdr:col>
      <xdr:colOff>101600</xdr:colOff>
      <xdr:row>18</xdr:row>
      <xdr:rowOff>162217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9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146994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8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117105</xdr:rowOff>
    </xdr:from>
    <xdr:to>
      <xdr:col>29</xdr:col>
      <xdr:colOff>127000</xdr:colOff>
      <xdr:row>35</xdr:row>
      <xdr:rowOff>164273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27455"/>
          <a:ext cx="6477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164273</xdr:rowOff>
    </xdr:from>
    <xdr:to>
      <xdr:col>26</xdr:col>
      <xdr:colOff>50800</xdr:colOff>
      <xdr:row>35</xdr:row>
      <xdr:rowOff>176889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74623"/>
          <a:ext cx="698500" cy="1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176889</xdr:rowOff>
    </xdr:from>
    <xdr:to>
      <xdr:col>22</xdr:col>
      <xdr:colOff>114300</xdr:colOff>
      <xdr:row>35</xdr:row>
      <xdr:rowOff>206836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87239"/>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156043</xdr:rowOff>
    </xdr:from>
    <xdr:to>
      <xdr:col>18</xdr:col>
      <xdr:colOff>177800</xdr:colOff>
      <xdr:row>35</xdr:row>
      <xdr:rowOff>206836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66393"/>
          <a:ext cx="698500" cy="5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66305</xdr:rowOff>
    </xdr:from>
    <xdr:to>
      <xdr:col>29</xdr:col>
      <xdr:colOff>177800</xdr:colOff>
      <xdr:row>35</xdr:row>
      <xdr:rowOff>167905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7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38382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113473</xdr:rowOff>
    </xdr:from>
    <xdr:to>
      <xdr:col>26</xdr:col>
      <xdr:colOff>101600</xdr:colOff>
      <xdr:row>35</xdr:row>
      <xdr:rowOff>215073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199850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1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126089</xdr:rowOff>
    </xdr:from>
    <xdr:to>
      <xdr:col>22</xdr:col>
      <xdr:colOff>165100</xdr:colOff>
      <xdr:row>35</xdr:row>
      <xdr:rowOff>227689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3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212466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2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156036</xdr:rowOff>
    </xdr:from>
    <xdr:to>
      <xdr:col>19</xdr:col>
      <xdr:colOff>38100</xdr:colOff>
      <xdr:row>35</xdr:row>
      <xdr:rowOff>257636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242413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5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105243</xdr:rowOff>
    </xdr:from>
    <xdr:to>
      <xdr:col>15</xdr:col>
      <xdr:colOff>101600</xdr:colOff>
      <xdr:row>35</xdr:row>
      <xdr:rowOff>206843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1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191620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0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5,927
5,910
134.02
4,837,214
4,450,417
272,322
2,715,243
4,421,123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51422</xdr:rowOff>
    </xdr:from>
    <xdr:to>
      <xdr:col>24</xdr:col>
      <xdr:colOff>63500</xdr:colOff>
      <xdr:row>37</xdr:row>
      <xdr:rowOff>107033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5072"/>
          <a:ext cx="838200" cy="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102629</xdr:rowOff>
    </xdr:from>
    <xdr:to>
      <xdr:col>19</xdr:col>
      <xdr:colOff>177800</xdr:colOff>
      <xdr:row>37</xdr:row>
      <xdr:rowOff>107033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46279"/>
          <a:ext cx="8890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52466</xdr:rowOff>
    </xdr:from>
    <xdr:to>
      <xdr:col>15</xdr:col>
      <xdr:colOff>50800</xdr:colOff>
      <xdr:row>37</xdr:row>
      <xdr:rowOff>102629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6116"/>
          <a:ext cx="889000" cy="5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52466</xdr:rowOff>
    </xdr:from>
    <xdr:to>
      <xdr:col>10</xdr:col>
      <xdr:colOff>114300</xdr:colOff>
      <xdr:row>37</xdr:row>
      <xdr:rowOff>87305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6116"/>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622</xdr:rowOff>
    </xdr:from>
    <xdr:to>
      <xdr:col>24</xdr:col>
      <xdr:colOff>114300</xdr:colOff>
      <xdr:row>37</xdr:row>
      <xdr:rowOff>102222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150499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56233</xdr:rowOff>
    </xdr:from>
    <xdr:to>
      <xdr:col>20</xdr:col>
      <xdr:colOff>38100</xdr:colOff>
      <xdr:row>37</xdr:row>
      <xdr:rowOff>157833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148960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51829</xdr:rowOff>
    </xdr:from>
    <xdr:to>
      <xdr:col>15</xdr:col>
      <xdr:colOff>101600</xdr:colOff>
      <xdr:row>37</xdr:row>
      <xdr:rowOff>153429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144556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1666</xdr:rowOff>
    </xdr:from>
    <xdr:to>
      <xdr:col>10</xdr:col>
      <xdr:colOff>165100</xdr:colOff>
      <xdr:row>37</xdr:row>
      <xdr:rowOff>103266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94393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36505</xdr:rowOff>
    </xdr:from>
    <xdr:to>
      <xdr:col>6</xdr:col>
      <xdr:colOff>38100</xdr:colOff>
      <xdr:row>37</xdr:row>
      <xdr:rowOff>138105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129232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89088</xdr:rowOff>
    </xdr:from>
    <xdr:to>
      <xdr:col>24</xdr:col>
      <xdr:colOff>63500</xdr:colOff>
      <xdr:row>56</xdr:row>
      <xdr:rowOff>104793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90288"/>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94159</xdr:rowOff>
    </xdr:from>
    <xdr:to>
      <xdr:col>19</xdr:col>
      <xdr:colOff>177800</xdr:colOff>
      <xdr:row>56</xdr:row>
      <xdr:rowOff>104793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95359"/>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94159</xdr:rowOff>
    </xdr:from>
    <xdr:to>
      <xdr:col>15</xdr:col>
      <xdr:colOff>50800</xdr:colOff>
      <xdr:row>56</xdr:row>
      <xdr:rowOff>132019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95359"/>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132019</xdr:rowOff>
    </xdr:from>
    <xdr:to>
      <xdr:col>10</xdr:col>
      <xdr:colOff>114300</xdr:colOff>
      <xdr:row>56</xdr:row>
      <xdr:rowOff>166092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33219"/>
          <a:ext cx="889000" cy="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38288</xdr:rowOff>
    </xdr:from>
    <xdr:to>
      <xdr:col>24</xdr:col>
      <xdr:colOff>114300</xdr:colOff>
      <xdr:row>56</xdr:row>
      <xdr:rowOff>139888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16715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1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53993</xdr:rowOff>
    </xdr:from>
    <xdr:to>
      <xdr:col>20</xdr:col>
      <xdr:colOff>38100</xdr:colOff>
      <xdr:row>56</xdr:row>
      <xdr:rowOff>155593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146720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4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43359</xdr:rowOff>
    </xdr:from>
    <xdr:to>
      <xdr:col>15</xdr:col>
      <xdr:colOff>101600</xdr:colOff>
      <xdr:row>56</xdr:row>
      <xdr:rowOff>144959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136086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3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81219</xdr:rowOff>
    </xdr:from>
    <xdr:to>
      <xdr:col>10</xdr:col>
      <xdr:colOff>165100</xdr:colOff>
      <xdr:row>57</xdr:row>
      <xdr:rowOff>11369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2496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115292</xdr:rowOff>
    </xdr:from>
    <xdr:to>
      <xdr:col>6</xdr:col>
      <xdr:colOff>38100</xdr:colOff>
      <xdr:row>57</xdr:row>
      <xdr:rowOff>45442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36569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4434</xdr:rowOff>
    </xdr:from>
    <xdr:to>
      <xdr:col>24</xdr:col>
      <xdr:colOff>63500</xdr:colOff>
      <xdr:row>79</xdr:row>
      <xdr:rowOff>62401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48984"/>
          <a:ext cx="8382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62401</xdr:rowOff>
    </xdr:from>
    <xdr:to>
      <xdr:col>19</xdr:col>
      <xdr:colOff>177800</xdr:colOff>
      <xdr:row>79</xdr:row>
      <xdr:rowOff>76769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6951"/>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71414</xdr:rowOff>
    </xdr:from>
    <xdr:to>
      <xdr:col>15</xdr:col>
      <xdr:colOff>50800</xdr:colOff>
      <xdr:row>79</xdr:row>
      <xdr:rowOff>76769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615964"/>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71414</xdr:rowOff>
    </xdr:from>
    <xdr:to>
      <xdr:col>10</xdr:col>
      <xdr:colOff>114300</xdr:colOff>
      <xdr:row>79</xdr:row>
      <xdr:rowOff>85717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615964"/>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125084</xdr:rowOff>
    </xdr:from>
    <xdr:to>
      <xdr:col>24</xdr:col>
      <xdr:colOff>114300</xdr:colOff>
      <xdr:row>79</xdr:row>
      <xdr:rowOff>55234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40011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11601</xdr:rowOff>
    </xdr:from>
    <xdr:to>
      <xdr:col>20</xdr:col>
      <xdr:colOff>38100</xdr:colOff>
      <xdr:row>79</xdr:row>
      <xdr:rowOff>113201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104328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25969</xdr:rowOff>
    </xdr:from>
    <xdr:to>
      <xdr:col>15</xdr:col>
      <xdr:colOff>101600</xdr:colOff>
      <xdr:row>79</xdr:row>
      <xdr:rowOff>127569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118696</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719017" y="13663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20614</xdr:rowOff>
    </xdr:from>
    <xdr:to>
      <xdr:col>10</xdr:col>
      <xdr:colOff>165100</xdr:colOff>
      <xdr:row>79</xdr:row>
      <xdr:rowOff>122214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113341</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830017" y="13657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34917</xdr:rowOff>
    </xdr:from>
    <xdr:to>
      <xdr:col>6</xdr:col>
      <xdr:colOff>38100</xdr:colOff>
      <xdr:row>79</xdr:row>
      <xdr:rowOff>136517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127644</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941017" y="1367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113460</xdr:rowOff>
    </xdr:from>
    <xdr:to>
      <xdr:col>24</xdr:col>
      <xdr:colOff>63500</xdr:colOff>
      <xdr:row>96</xdr:row>
      <xdr:rowOff>134018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72660"/>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134018</xdr:rowOff>
    </xdr:from>
    <xdr:to>
      <xdr:col>19</xdr:col>
      <xdr:colOff>177800</xdr:colOff>
      <xdr:row>97</xdr:row>
      <xdr:rowOff>136483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93218"/>
          <a:ext cx="889000" cy="1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126865</xdr:rowOff>
    </xdr:from>
    <xdr:to>
      <xdr:col>15</xdr:col>
      <xdr:colOff>50800</xdr:colOff>
      <xdr:row>97</xdr:row>
      <xdr:rowOff>136483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57515"/>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126865</xdr:rowOff>
    </xdr:from>
    <xdr:to>
      <xdr:col>10</xdr:col>
      <xdr:colOff>114300</xdr:colOff>
      <xdr:row>98</xdr:row>
      <xdr:rowOff>57274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57515"/>
          <a:ext cx="889000" cy="10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62660</xdr:rowOff>
    </xdr:from>
    <xdr:to>
      <xdr:col>24</xdr:col>
      <xdr:colOff>114300</xdr:colOff>
      <xdr:row>96</xdr:row>
      <xdr:rowOff>164260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41087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83218</xdr:rowOff>
    </xdr:from>
    <xdr:to>
      <xdr:col>20</xdr:col>
      <xdr:colOff>38100</xdr:colOff>
      <xdr:row>97</xdr:row>
      <xdr:rowOff>13368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85683</xdr:rowOff>
    </xdr:from>
    <xdr:to>
      <xdr:col>15</xdr:col>
      <xdr:colOff>101600</xdr:colOff>
      <xdr:row>98</xdr:row>
      <xdr:rowOff>15833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6960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76065</xdr:rowOff>
    </xdr:from>
    <xdr:to>
      <xdr:col>10</xdr:col>
      <xdr:colOff>165100</xdr:colOff>
      <xdr:row>98</xdr:row>
      <xdr:rowOff>6215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168792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6474</xdr:rowOff>
    </xdr:from>
    <xdr:to>
      <xdr:col>6</xdr:col>
      <xdr:colOff>38100</xdr:colOff>
      <xdr:row>98</xdr:row>
      <xdr:rowOff>108074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99201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62643</xdr:rowOff>
    </xdr:from>
    <xdr:to>
      <xdr:col>55</xdr:col>
      <xdr:colOff>0</xdr:colOff>
      <xdr:row>37</xdr:row>
      <xdr:rowOff>76024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06293"/>
          <a:ext cx="8382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66316</xdr:rowOff>
    </xdr:from>
    <xdr:to>
      <xdr:col>50</xdr:col>
      <xdr:colOff>114300</xdr:colOff>
      <xdr:row>37</xdr:row>
      <xdr:rowOff>76024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409966"/>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66316</xdr:rowOff>
    </xdr:from>
    <xdr:to>
      <xdr:col>45</xdr:col>
      <xdr:colOff>177800</xdr:colOff>
      <xdr:row>37</xdr:row>
      <xdr:rowOff>134720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09966"/>
          <a:ext cx="889000" cy="6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134720</xdr:rowOff>
    </xdr:from>
    <xdr:to>
      <xdr:col>41</xdr:col>
      <xdr:colOff>50800</xdr:colOff>
      <xdr:row>37</xdr:row>
      <xdr:rowOff>138142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78370"/>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11843</xdr:rowOff>
    </xdr:from>
    <xdr:to>
      <xdr:col>55</xdr:col>
      <xdr:colOff>50800</xdr:colOff>
      <xdr:row>37</xdr:row>
      <xdr:rowOff>113443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98220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25224</xdr:rowOff>
    </xdr:from>
    <xdr:to>
      <xdr:col>50</xdr:col>
      <xdr:colOff>165100</xdr:colOff>
      <xdr:row>37</xdr:row>
      <xdr:rowOff>126824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117951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15516</xdr:rowOff>
    </xdr:from>
    <xdr:to>
      <xdr:col>46</xdr:col>
      <xdr:colOff>38100</xdr:colOff>
      <xdr:row>37</xdr:row>
      <xdr:rowOff>117116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108243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83920</xdr:rowOff>
    </xdr:from>
    <xdr:to>
      <xdr:col>41</xdr:col>
      <xdr:colOff>101600</xdr:colOff>
      <xdr:row>38</xdr:row>
      <xdr:rowOff>14070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5197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2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87342</xdr:rowOff>
    </xdr:from>
    <xdr:to>
      <xdr:col>36</xdr:col>
      <xdr:colOff>165100</xdr:colOff>
      <xdr:row>38</xdr:row>
      <xdr:rowOff>17492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3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2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148142</xdr:rowOff>
    </xdr:from>
    <xdr:to>
      <xdr:col>55</xdr:col>
      <xdr:colOff>0</xdr:colOff>
      <xdr:row>58</xdr:row>
      <xdr:rowOff>152923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92242"/>
          <a:ext cx="8382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148258</xdr:rowOff>
    </xdr:from>
    <xdr:to>
      <xdr:col>50</xdr:col>
      <xdr:colOff>114300</xdr:colOff>
      <xdr:row>58</xdr:row>
      <xdr:rowOff>152923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92358"/>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148258</xdr:rowOff>
    </xdr:from>
    <xdr:to>
      <xdr:col>45</xdr:col>
      <xdr:colOff>177800</xdr:colOff>
      <xdr:row>59</xdr:row>
      <xdr:rowOff>4285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92358"/>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4285</xdr:rowOff>
    </xdr:from>
    <xdr:to>
      <xdr:col>41</xdr:col>
      <xdr:colOff>50800</xdr:colOff>
      <xdr:row>59</xdr:row>
      <xdr:rowOff>15885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19835"/>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97342</xdr:rowOff>
    </xdr:from>
    <xdr:to>
      <xdr:col>55</xdr:col>
      <xdr:colOff>50800</xdr:colOff>
      <xdr:row>59</xdr:row>
      <xdr:rowOff>27492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4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12269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5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102123</xdr:rowOff>
    </xdr:from>
    <xdr:to>
      <xdr:col>50</xdr:col>
      <xdr:colOff>165100</xdr:colOff>
      <xdr:row>59</xdr:row>
      <xdr:rowOff>32273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23400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101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97458</xdr:rowOff>
    </xdr:from>
    <xdr:to>
      <xdr:col>46</xdr:col>
      <xdr:colOff>38100</xdr:colOff>
      <xdr:row>59</xdr:row>
      <xdr:rowOff>27608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18735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1013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124935</xdr:rowOff>
    </xdr:from>
    <xdr:to>
      <xdr:col>41</xdr:col>
      <xdr:colOff>101600</xdr:colOff>
      <xdr:row>59</xdr:row>
      <xdr:rowOff>55085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46212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136535</xdr:rowOff>
    </xdr:from>
    <xdr:to>
      <xdr:col>36</xdr:col>
      <xdr:colOff>165100</xdr:colOff>
      <xdr:row>59</xdr:row>
      <xdr:rowOff>66685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57812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7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38112</xdr:rowOff>
    </xdr:from>
    <xdr:to>
      <xdr:col>55</xdr:col>
      <xdr:colOff>0</xdr:colOff>
      <xdr:row>79</xdr:row>
      <xdr:rowOff>41863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82662"/>
          <a:ext cx="8382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101836</xdr:rowOff>
    </xdr:from>
    <xdr:to>
      <xdr:col>50</xdr:col>
      <xdr:colOff>114300</xdr:colOff>
      <xdr:row>79</xdr:row>
      <xdr:rowOff>41863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474936"/>
          <a:ext cx="889000" cy="1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101836</xdr:rowOff>
    </xdr:from>
    <xdr:to>
      <xdr:col>45</xdr:col>
      <xdr:colOff>177800</xdr:colOff>
      <xdr:row>79</xdr:row>
      <xdr:rowOff>17661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474936"/>
          <a:ext cx="889000" cy="8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158762</xdr:rowOff>
    </xdr:from>
    <xdr:to>
      <xdr:col>55</xdr:col>
      <xdr:colOff>50800</xdr:colOff>
      <xdr:row>79</xdr:row>
      <xdr:rowOff>88912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73689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4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162513</xdr:rowOff>
    </xdr:from>
    <xdr:to>
      <xdr:col>50</xdr:col>
      <xdr:colOff>165100</xdr:colOff>
      <xdr:row>79</xdr:row>
      <xdr:rowOff>92663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83790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2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51036</xdr:rowOff>
    </xdr:from>
    <xdr:to>
      <xdr:col>46</xdr:col>
      <xdr:colOff>38100</xdr:colOff>
      <xdr:row>78</xdr:row>
      <xdr:rowOff>152636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169163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138311</xdr:rowOff>
    </xdr:from>
    <xdr:to>
      <xdr:col>41</xdr:col>
      <xdr:colOff>101600</xdr:colOff>
      <xdr:row>79</xdr:row>
      <xdr:rowOff>68461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59588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137705</xdr:rowOff>
    </xdr:from>
    <xdr:to>
      <xdr:col>55</xdr:col>
      <xdr:colOff>0</xdr:colOff>
      <xdr:row>98</xdr:row>
      <xdr:rowOff>1626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68355"/>
          <a:ext cx="838200" cy="3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1626</xdr:rowOff>
    </xdr:from>
    <xdr:to>
      <xdr:col>50</xdr:col>
      <xdr:colOff>114300</xdr:colOff>
      <xdr:row>99</xdr:row>
      <xdr:rowOff>54880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03726"/>
          <a:ext cx="889000" cy="2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99202</xdr:rowOff>
    </xdr:from>
    <xdr:to>
      <xdr:col>45</xdr:col>
      <xdr:colOff>177800</xdr:colOff>
      <xdr:row>99</xdr:row>
      <xdr:rowOff>54880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901302"/>
          <a:ext cx="889000" cy="1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86905</xdr:rowOff>
    </xdr:from>
    <xdr:to>
      <xdr:col>55</xdr:col>
      <xdr:colOff>50800</xdr:colOff>
      <xdr:row>98</xdr:row>
      <xdr:rowOff>17055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65332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122276</xdr:rowOff>
    </xdr:from>
    <xdr:to>
      <xdr:col>50</xdr:col>
      <xdr:colOff>165100</xdr:colOff>
      <xdr:row>98</xdr:row>
      <xdr:rowOff>52426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43553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4080</xdr:rowOff>
    </xdr:from>
    <xdr:to>
      <xdr:col>46</xdr:col>
      <xdr:colOff>38100</xdr:colOff>
      <xdr:row>99</xdr:row>
      <xdr:rowOff>105680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96807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48402</xdr:rowOff>
    </xdr:from>
    <xdr:to>
      <xdr:col>41</xdr:col>
      <xdr:colOff>101600</xdr:colOff>
      <xdr:row>98</xdr:row>
      <xdr:rowOff>150002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141129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4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58602</xdr:rowOff>
    </xdr:from>
    <xdr:to>
      <xdr:col>85</xdr:col>
      <xdr:colOff>127000</xdr:colOff>
      <xdr:row>38</xdr:row>
      <xdr:rowOff>89291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02252"/>
          <a:ext cx="838200" cy="20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89291</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04391"/>
          <a:ext cx="889000" cy="5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99350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14450"/>
          <a:ext cx="889000" cy="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99350</xdr:rowOff>
    </xdr:from>
    <xdr:to>
      <xdr:col>71</xdr:col>
      <xdr:colOff>177800</xdr:colOff>
      <xdr:row>38</xdr:row>
      <xdr:rowOff>133823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14450"/>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7802</xdr:rowOff>
    </xdr:from>
    <xdr:to>
      <xdr:col>85</xdr:col>
      <xdr:colOff>177800</xdr:colOff>
      <xdr:row>37</xdr:row>
      <xdr:rowOff>109402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30679</xdr:rowOff>
    </xdr:from>
    <xdr:ext cx="599010"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0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38491</xdr:rowOff>
    </xdr:from>
    <xdr:to>
      <xdr:col>81</xdr:col>
      <xdr:colOff>101600</xdr:colOff>
      <xdr:row>38</xdr:row>
      <xdr:rowOff>140091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156618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2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48550</xdr:rowOff>
    </xdr:from>
    <xdr:to>
      <xdr:col>72</xdr:col>
      <xdr:colOff>38100</xdr:colOff>
      <xdr:row>38</xdr:row>
      <xdr:rowOff>150150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166677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83023</xdr:rowOff>
    </xdr:from>
    <xdr:to>
      <xdr:col>67</xdr:col>
      <xdr:colOff>101600</xdr:colOff>
      <xdr:row>39</xdr:row>
      <xdr:rowOff>13173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4300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9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167808</xdr:rowOff>
    </xdr:from>
    <xdr:to>
      <xdr:col>85</xdr:col>
      <xdr:colOff>127000</xdr:colOff>
      <xdr:row>77</xdr:row>
      <xdr:rowOff>18309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98008"/>
          <a:ext cx="8382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15886</xdr:rowOff>
    </xdr:from>
    <xdr:to>
      <xdr:col>81</xdr:col>
      <xdr:colOff>50800</xdr:colOff>
      <xdr:row>77</xdr:row>
      <xdr:rowOff>18309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1753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15886</xdr:rowOff>
    </xdr:from>
    <xdr:to>
      <xdr:col>76</xdr:col>
      <xdr:colOff>114300</xdr:colOff>
      <xdr:row>77</xdr:row>
      <xdr:rowOff>23247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1753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17715</xdr:rowOff>
    </xdr:from>
    <xdr:to>
      <xdr:col>71</xdr:col>
      <xdr:colOff>177800</xdr:colOff>
      <xdr:row>77</xdr:row>
      <xdr:rowOff>23247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19365"/>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117008</xdr:rowOff>
    </xdr:from>
    <xdr:to>
      <xdr:col>85</xdr:col>
      <xdr:colOff>177800</xdr:colOff>
      <xdr:row>77</xdr:row>
      <xdr:rowOff>47158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95435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138959</xdr:rowOff>
    </xdr:from>
    <xdr:to>
      <xdr:col>81</xdr:col>
      <xdr:colOff>101600</xdr:colOff>
      <xdr:row>77</xdr:row>
      <xdr:rowOff>69109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60236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136536</xdr:rowOff>
    </xdr:from>
    <xdr:to>
      <xdr:col>76</xdr:col>
      <xdr:colOff>165100</xdr:colOff>
      <xdr:row>77</xdr:row>
      <xdr:rowOff>66686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57813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143897</xdr:rowOff>
    </xdr:from>
    <xdr:to>
      <xdr:col>72</xdr:col>
      <xdr:colOff>38100</xdr:colOff>
      <xdr:row>77</xdr:row>
      <xdr:rowOff>74047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65174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138365</xdr:rowOff>
    </xdr:from>
    <xdr:to>
      <xdr:col>67</xdr:col>
      <xdr:colOff>101600</xdr:colOff>
      <xdr:row>77</xdr:row>
      <xdr:rowOff>68515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59642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81544</xdr:rowOff>
    </xdr:from>
    <xdr:to>
      <xdr:col>85</xdr:col>
      <xdr:colOff>127000</xdr:colOff>
      <xdr:row>98</xdr:row>
      <xdr:rowOff>69452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712194"/>
          <a:ext cx="838200" cy="15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118476</xdr:rowOff>
    </xdr:from>
    <xdr:to>
      <xdr:col>81</xdr:col>
      <xdr:colOff>50800</xdr:colOff>
      <xdr:row>97</xdr:row>
      <xdr:rowOff>81544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577676"/>
          <a:ext cx="889000" cy="1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108195</xdr:rowOff>
    </xdr:from>
    <xdr:to>
      <xdr:col>76</xdr:col>
      <xdr:colOff>114300</xdr:colOff>
      <xdr:row>96</xdr:row>
      <xdr:rowOff>118476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567395"/>
          <a:ext cx="88900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100403</xdr:rowOff>
    </xdr:from>
    <xdr:to>
      <xdr:col>71</xdr:col>
      <xdr:colOff>177800</xdr:colOff>
      <xdr:row>96</xdr:row>
      <xdr:rowOff>108195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559603"/>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18652</xdr:rowOff>
    </xdr:from>
    <xdr:to>
      <xdr:col>85</xdr:col>
      <xdr:colOff>177800</xdr:colOff>
      <xdr:row>98</xdr:row>
      <xdr:rowOff>120252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105029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30744</xdr:rowOff>
    </xdr:from>
    <xdr:to>
      <xdr:col>81</xdr:col>
      <xdr:colOff>101600</xdr:colOff>
      <xdr:row>97</xdr:row>
      <xdr:rowOff>132344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123471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7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67676</xdr:rowOff>
    </xdr:from>
    <xdr:to>
      <xdr:col>76</xdr:col>
      <xdr:colOff>165100</xdr:colOff>
      <xdr:row>96</xdr:row>
      <xdr:rowOff>169276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5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3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57395</xdr:rowOff>
    </xdr:from>
    <xdr:to>
      <xdr:col>72</xdr:col>
      <xdr:colOff>38100</xdr:colOff>
      <xdr:row>96</xdr:row>
      <xdr:rowOff>158995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5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4072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2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49603</xdr:rowOff>
    </xdr:from>
    <xdr:to>
      <xdr:col>67</xdr:col>
      <xdr:colOff>101600</xdr:colOff>
      <xdr:row>96</xdr:row>
      <xdr:rowOff>151203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167730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28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117754</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328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117754</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328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66954</xdr:rowOff>
    </xdr:from>
    <xdr:to>
      <xdr:col>102</xdr:col>
      <xdr:colOff>165100</xdr:colOff>
      <xdr:row>38</xdr:row>
      <xdr:rowOff>168554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159681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74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31610</xdr:rowOff>
    </xdr:from>
    <xdr:to>
      <xdr:col>116</xdr:col>
      <xdr:colOff>63500</xdr:colOff>
      <xdr:row>59</xdr:row>
      <xdr:rowOff>31877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47160"/>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31877</xdr:rowOff>
    </xdr:from>
    <xdr:to>
      <xdr:col>111</xdr:col>
      <xdr:colOff>177800</xdr:colOff>
      <xdr:row>59</xdr:row>
      <xdr:rowOff>32068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4742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32068</xdr:rowOff>
    </xdr:from>
    <xdr:to>
      <xdr:col>107</xdr:col>
      <xdr:colOff>50800</xdr:colOff>
      <xdr:row>59</xdr:row>
      <xdr:rowOff>32258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476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32258</xdr:rowOff>
    </xdr:from>
    <xdr:to>
      <xdr:col>102</xdr:col>
      <xdr:colOff>114300</xdr:colOff>
      <xdr:row>59</xdr:row>
      <xdr:rowOff>38468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47808"/>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152260</xdr:rowOff>
    </xdr:from>
    <xdr:to>
      <xdr:col>116</xdr:col>
      <xdr:colOff>114300</xdr:colOff>
      <xdr:row>59</xdr:row>
      <xdr:rowOff>82410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67187</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1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152527</xdr:rowOff>
    </xdr:from>
    <xdr:to>
      <xdr:col>112</xdr:col>
      <xdr:colOff>38100</xdr:colOff>
      <xdr:row>59</xdr:row>
      <xdr:rowOff>82677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73804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152718</xdr:rowOff>
    </xdr:from>
    <xdr:to>
      <xdr:col>107</xdr:col>
      <xdr:colOff>101600</xdr:colOff>
      <xdr:row>59</xdr:row>
      <xdr:rowOff>82868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73995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89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152908</xdr:rowOff>
    </xdr:from>
    <xdr:to>
      <xdr:col>102</xdr:col>
      <xdr:colOff>165100</xdr:colOff>
      <xdr:row>59</xdr:row>
      <xdr:rowOff>83058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74185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8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159118</xdr:rowOff>
    </xdr:from>
    <xdr:to>
      <xdr:col>98</xdr:col>
      <xdr:colOff>38100</xdr:colOff>
      <xdr:row>59</xdr:row>
      <xdr:rowOff>89268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80395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137099</xdr:rowOff>
    </xdr:from>
    <xdr:to>
      <xdr:col>116</xdr:col>
      <xdr:colOff>63500</xdr:colOff>
      <xdr:row>75</xdr:row>
      <xdr:rowOff>49850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24399"/>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137099</xdr:rowOff>
    </xdr:from>
    <xdr:to>
      <xdr:col>111</xdr:col>
      <xdr:colOff>177800</xdr:colOff>
      <xdr:row>75</xdr:row>
      <xdr:rowOff>60137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24399"/>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60137</xdr:rowOff>
    </xdr:from>
    <xdr:to>
      <xdr:col>107</xdr:col>
      <xdr:colOff>50800</xdr:colOff>
      <xdr:row>75</xdr:row>
      <xdr:rowOff>83454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18887"/>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83454</xdr:rowOff>
    </xdr:from>
    <xdr:to>
      <xdr:col>102</xdr:col>
      <xdr:colOff>114300</xdr:colOff>
      <xdr:row>75</xdr:row>
      <xdr:rowOff>108556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42204"/>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170500</xdr:rowOff>
    </xdr:from>
    <xdr:to>
      <xdr:col>116</xdr:col>
      <xdr:colOff>114300</xdr:colOff>
      <xdr:row>75</xdr:row>
      <xdr:rowOff>100650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148927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86299</xdr:rowOff>
    </xdr:from>
    <xdr:to>
      <xdr:col>112</xdr:col>
      <xdr:colOff>38100</xdr:colOff>
      <xdr:row>75</xdr:row>
      <xdr:rowOff>16449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7576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86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9337</xdr:rowOff>
    </xdr:from>
    <xdr:to>
      <xdr:col>107</xdr:col>
      <xdr:colOff>101600</xdr:colOff>
      <xdr:row>75</xdr:row>
      <xdr:rowOff>110937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102064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32654</xdr:rowOff>
    </xdr:from>
    <xdr:to>
      <xdr:col>102</xdr:col>
      <xdr:colOff>165100</xdr:colOff>
      <xdr:row>75</xdr:row>
      <xdr:rowOff>134254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125381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57756</xdr:rowOff>
    </xdr:from>
    <xdr:to>
      <xdr:col>98</xdr:col>
      <xdr:colOff>38100</xdr:colOff>
      <xdr:row>75</xdr:row>
      <xdr:rowOff>159356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150483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0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性質別支出における住民一人当たりコストでは、全体的に類似団体を下回っている。これはこれまで取り組んできた行財政改革の成果が表れているものと評価でき、今後も引き続き各数値の推移には配慮しながら行財政運営を進めていく。</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しかし</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、普通建設事業費や公債費が</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類似団体を</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大きく下回ってい</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ることは、</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将来への投資がきちんとなされ、</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必要なサービスが住民に行き届いているかとい</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別の観点</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で捉えることもできる</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今後は、個別管理計画の早期策定を進め、中長期的な視点に立った将来への投資を行うとともに、</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公共施設の老朽化対策、扶助費などの義務的経費の増嵩に対応</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するため</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、物件費や人件費の抑制策を徹底していくことはもちろん、住民満足度にも配慮しながら、バランスのとれた行財政運営を図る必要がある。</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5,927
5,910
134.02
4,837,214
4,450,417
272,322
2,715,243
4,421,123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157607</xdr:rowOff>
    </xdr:from>
    <xdr:to>
      <xdr:col>24</xdr:col>
      <xdr:colOff>63500</xdr:colOff>
      <xdr:row>35</xdr:row>
      <xdr:rowOff>93345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6907"/>
          <a:ext cx="8382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123825</xdr:rowOff>
    </xdr:from>
    <xdr:to>
      <xdr:col>19</xdr:col>
      <xdr:colOff>177800</xdr:colOff>
      <xdr:row>35</xdr:row>
      <xdr:rowOff>93345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312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120650</xdr:rowOff>
    </xdr:from>
    <xdr:to>
      <xdr:col>15</xdr:col>
      <xdr:colOff>50800</xdr:colOff>
      <xdr:row>34</xdr:row>
      <xdr:rowOff>123825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4995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120650</xdr:rowOff>
    </xdr:from>
    <xdr:to>
      <xdr:col>10</xdr:col>
      <xdr:colOff>114300</xdr:colOff>
      <xdr:row>35</xdr:row>
      <xdr:rowOff>2667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49950"/>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106807</xdr:rowOff>
    </xdr:from>
    <xdr:to>
      <xdr:col>24</xdr:col>
      <xdr:colOff>114300</xdr:colOff>
      <xdr:row>35</xdr:row>
      <xdr:rowOff>36957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129684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42545</xdr:rowOff>
    </xdr:from>
    <xdr:to>
      <xdr:col>20</xdr:col>
      <xdr:colOff>38100</xdr:colOff>
      <xdr:row>35</xdr:row>
      <xdr:rowOff>144145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160672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1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73025</xdr:rowOff>
    </xdr:from>
    <xdr:to>
      <xdr:col>15</xdr:col>
      <xdr:colOff>101600</xdr:colOff>
      <xdr:row>35</xdr:row>
      <xdr:rowOff>3175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19702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69850</xdr:rowOff>
    </xdr:from>
    <xdr:to>
      <xdr:col>10</xdr:col>
      <xdr:colOff>165100</xdr:colOff>
      <xdr:row>35</xdr:row>
      <xdr:rowOff>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16527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123317</xdr:rowOff>
    </xdr:from>
    <xdr:to>
      <xdr:col>6</xdr:col>
      <xdr:colOff>38100</xdr:colOff>
      <xdr:row>35</xdr:row>
      <xdr:rowOff>53467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69994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39594</xdr:rowOff>
    </xdr:from>
    <xdr:to>
      <xdr:col>24</xdr:col>
      <xdr:colOff>63500</xdr:colOff>
      <xdr:row>57</xdr:row>
      <xdr:rowOff>123727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12244"/>
          <a:ext cx="838200" cy="8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79741</xdr:rowOff>
    </xdr:from>
    <xdr:to>
      <xdr:col>19</xdr:col>
      <xdr:colOff>177800</xdr:colOff>
      <xdr:row>57</xdr:row>
      <xdr:rowOff>39594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80941"/>
          <a:ext cx="889000" cy="13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79741</xdr:rowOff>
    </xdr:from>
    <xdr:to>
      <xdr:col>15</xdr:col>
      <xdr:colOff>50800</xdr:colOff>
      <xdr:row>56</xdr:row>
      <xdr:rowOff>115405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80941"/>
          <a:ext cx="889000" cy="3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115405</xdr:rowOff>
    </xdr:from>
    <xdr:to>
      <xdr:col>10</xdr:col>
      <xdr:colOff>114300</xdr:colOff>
      <xdr:row>56</xdr:row>
      <xdr:rowOff>159131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16605"/>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72927</xdr:rowOff>
    </xdr:from>
    <xdr:to>
      <xdr:col>24</xdr:col>
      <xdr:colOff>114300</xdr:colOff>
      <xdr:row>58</xdr:row>
      <xdr:rowOff>3077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159304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160244</xdr:rowOff>
    </xdr:from>
    <xdr:to>
      <xdr:col>20</xdr:col>
      <xdr:colOff>38100</xdr:colOff>
      <xdr:row>57</xdr:row>
      <xdr:rowOff>90394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81521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85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28941</xdr:rowOff>
    </xdr:from>
    <xdr:to>
      <xdr:col>15</xdr:col>
      <xdr:colOff>101600</xdr:colOff>
      <xdr:row>56</xdr:row>
      <xdr:rowOff>130541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147068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0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64605</xdr:rowOff>
    </xdr:from>
    <xdr:to>
      <xdr:col>10</xdr:col>
      <xdr:colOff>165100</xdr:colOff>
      <xdr:row>56</xdr:row>
      <xdr:rowOff>166205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11282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44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108331</xdr:rowOff>
    </xdr:from>
    <xdr:to>
      <xdr:col>6</xdr:col>
      <xdr:colOff>38100</xdr:colOff>
      <xdr:row>57</xdr:row>
      <xdr:rowOff>38481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29608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80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53755</xdr:rowOff>
    </xdr:from>
    <xdr:to>
      <xdr:col>24</xdr:col>
      <xdr:colOff>63500</xdr:colOff>
      <xdr:row>77</xdr:row>
      <xdr:rowOff>61779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255405"/>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53755</xdr:rowOff>
    </xdr:from>
    <xdr:to>
      <xdr:col>19</xdr:col>
      <xdr:colOff>177800</xdr:colOff>
      <xdr:row>77</xdr:row>
      <xdr:rowOff>145351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55405"/>
          <a:ext cx="889000" cy="9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145351</xdr:rowOff>
    </xdr:from>
    <xdr:to>
      <xdr:col>15</xdr:col>
      <xdr:colOff>50800</xdr:colOff>
      <xdr:row>77</xdr:row>
      <xdr:rowOff>152460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47001"/>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152460</xdr:rowOff>
    </xdr:from>
    <xdr:to>
      <xdr:col>10</xdr:col>
      <xdr:colOff>114300</xdr:colOff>
      <xdr:row>78</xdr:row>
      <xdr:rowOff>26575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54110"/>
          <a:ext cx="889000" cy="4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10979</xdr:rowOff>
    </xdr:from>
    <xdr:to>
      <xdr:col>24</xdr:col>
      <xdr:colOff>114300</xdr:colOff>
      <xdr:row>77</xdr:row>
      <xdr:rowOff>112579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160856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9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2955</xdr:rowOff>
    </xdr:from>
    <xdr:to>
      <xdr:col>20</xdr:col>
      <xdr:colOff>38100</xdr:colOff>
      <xdr:row>77</xdr:row>
      <xdr:rowOff>104555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95682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9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94551</xdr:rowOff>
    </xdr:from>
    <xdr:to>
      <xdr:col>15</xdr:col>
      <xdr:colOff>101600</xdr:colOff>
      <xdr:row>78</xdr:row>
      <xdr:rowOff>24701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8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101660</xdr:rowOff>
    </xdr:from>
    <xdr:to>
      <xdr:col>10</xdr:col>
      <xdr:colOff>165100</xdr:colOff>
      <xdr:row>78</xdr:row>
      <xdr:rowOff>31810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22937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147225</xdr:rowOff>
    </xdr:from>
    <xdr:to>
      <xdr:col>6</xdr:col>
      <xdr:colOff>38100</xdr:colOff>
      <xdr:row>78</xdr:row>
      <xdr:rowOff>77375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68502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4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100499</xdr:rowOff>
    </xdr:from>
    <xdr:to>
      <xdr:col>24</xdr:col>
      <xdr:colOff>63500</xdr:colOff>
      <xdr:row>98</xdr:row>
      <xdr:rowOff>106935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902599"/>
          <a:ext cx="8382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106935</xdr:rowOff>
    </xdr:from>
    <xdr:to>
      <xdr:col>19</xdr:col>
      <xdr:colOff>177800</xdr:colOff>
      <xdr:row>98</xdr:row>
      <xdr:rowOff>108004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909035"/>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108004</xdr:rowOff>
    </xdr:from>
    <xdr:to>
      <xdr:col>15</xdr:col>
      <xdr:colOff>50800</xdr:colOff>
      <xdr:row>98</xdr:row>
      <xdr:rowOff>115796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910104"/>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115796</xdr:rowOff>
    </xdr:from>
    <xdr:to>
      <xdr:col>10</xdr:col>
      <xdr:colOff>114300</xdr:colOff>
      <xdr:row>98</xdr:row>
      <xdr:rowOff>117145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917896"/>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49699</xdr:rowOff>
    </xdr:from>
    <xdr:to>
      <xdr:col>24</xdr:col>
      <xdr:colOff>114300</xdr:colOff>
      <xdr:row>98</xdr:row>
      <xdr:rowOff>151299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136076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6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56135</xdr:rowOff>
    </xdr:from>
    <xdr:to>
      <xdr:col>20</xdr:col>
      <xdr:colOff>38100</xdr:colOff>
      <xdr:row>98</xdr:row>
      <xdr:rowOff>157735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148862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57204</xdr:rowOff>
    </xdr:from>
    <xdr:to>
      <xdr:col>15</xdr:col>
      <xdr:colOff>101600</xdr:colOff>
      <xdr:row>98</xdr:row>
      <xdr:rowOff>158804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149931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64996</xdr:rowOff>
    </xdr:from>
    <xdr:to>
      <xdr:col>10</xdr:col>
      <xdr:colOff>165100</xdr:colOff>
      <xdr:row>98</xdr:row>
      <xdr:rowOff>166596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157723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5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66345</xdr:rowOff>
    </xdr:from>
    <xdr:to>
      <xdr:col>6</xdr:col>
      <xdr:colOff>38100</xdr:colOff>
      <xdr:row>98</xdr:row>
      <xdr:rowOff>167945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159072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144338</xdr:rowOff>
    </xdr:from>
    <xdr:to>
      <xdr:col>55</xdr:col>
      <xdr:colOff>0</xdr:colOff>
      <xdr:row>58</xdr:row>
      <xdr:rowOff>145262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88438"/>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145262</xdr:rowOff>
    </xdr:from>
    <xdr:to>
      <xdr:col>50</xdr:col>
      <xdr:colOff>114300</xdr:colOff>
      <xdr:row>58</xdr:row>
      <xdr:rowOff>159498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89362"/>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146464</xdr:rowOff>
    </xdr:from>
    <xdr:to>
      <xdr:col>45</xdr:col>
      <xdr:colOff>177800</xdr:colOff>
      <xdr:row>58</xdr:row>
      <xdr:rowOff>159498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90564"/>
          <a:ext cx="889000" cy="1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146464</xdr:rowOff>
    </xdr:from>
    <xdr:to>
      <xdr:col>41</xdr:col>
      <xdr:colOff>50800</xdr:colOff>
      <xdr:row>58</xdr:row>
      <xdr:rowOff>155740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90564"/>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93538</xdr:rowOff>
    </xdr:from>
    <xdr:to>
      <xdr:col>55</xdr:col>
      <xdr:colOff>50800</xdr:colOff>
      <xdr:row>59</xdr:row>
      <xdr:rowOff>23688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8465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5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94462</xdr:rowOff>
    </xdr:from>
    <xdr:to>
      <xdr:col>50</xdr:col>
      <xdr:colOff>165100</xdr:colOff>
      <xdr:row>59</xdr:row>
      <xdr:rowOff>24612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15739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108698</xdr:rowOff>
    </xdr:from>
    <xdr:to>
      <xdr:col>46</xdr:col>
      <xdr:colOff>38100</xdr:colOff>
      <xdr:row>59</xdr:row>
      <xdr:rowOff>38848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29975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95664</xdr:rowOff>
    </xdr:from>
    <xdr:to>
      <xdr:col>41</xdr:col>
      <xdr:colOff>101600</xdr:colOff>
      <xdr:row>59</xdr:row>
      <xdr:rowOff>25814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16941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104940</xdr:rowOff>
    </xdr:from>
    <xdr:to>
      <xdr:col>36</xdr:col>
      <xdr:colOff>165100</xdr:colOff>
      <xdr:row>59</xdr:row>
      <xdr:rowOff>35090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126017</xdr:rowOff>
    </xdr:from>
    <xdr:to>
      <xdr:col>55</xdr:col>
      <xdr:colOff>0</xdr:colOff>
      <xdr:row>78</xdr:row>
      <xdr:rowOff>4483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27667"/>
          <a:ext cx="838200" cy="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126017</xdr:rowOff>
    </xdr:from>
    <xdr:to>
      <xdr:col>50</xdr:col>
      <xdr:colOff>114300</xdr:colOff>
      <xdr:row>78</xdr:row>
      <xdr:rowOff>134818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27667"/>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134818</xdr:rowOff>
    </xdr:from>
    <xdr:to>
      <xdr:col>45</xdr:col>
      <xdr:colOff>177800</xdr:colOff>
      <xdr:row>79</xdr:row>
      <xdr:rowOff>499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07918"/>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499</xdr:rowOff>
    </xdr:from>
    <xdr:to>
      <xdr:col>41</xdr:col>
      <xdr:colOff>50800</xdr:colOff>
      <xdr:row>79</xdr:row>
      <xdr:rowOff>7716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45049"/>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125133</xdr:rowOff>
    </xdr:from>
    <xdr:to>
      <xdr:col>55</xdr:col>
      <xdr:colOff>50800</xdr:colOff>
      <xdr:row>78</xdr:row>
      <xdr:rowOff>55283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103560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75217</xdr:rowOff>
    </xdr:from>
    <xdr:to>
      <xdr:col>50</xdr:col>
      <xdr:colOff>165100</xdr:colOff>
      <xdr:row>78</xdr:row>
      <xdr:rowOff>5367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7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167944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84018</xdr:rowOff>
    </xdr:from>
    <xdr:to>
      <xdr:col>46</xdr:col>
      <xdr:colOff>38100</xdr:colOff>
      <xdr:row>79</xdr:row>
      <xdr:rowOff>14168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5295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121149</xdr:rowOff>
    </xdr:from>
    <xdr:to>
      <xdr:col>41</xdr:col>
      <xdr:colOff>101600</xdr:colOff>
      <xdr:row>79</xdr:row>
      <xdr:rowOff>51299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42426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8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128366</xdr:rowOff>
    </xdr:from>
    <xdr:to>
      <xdr:col>36</xdr:col>
      <xdr:colOff>165100</xdr:colOff>
      <xdr:row>79</xdr:row>
      <xdr:rowOff>58516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49643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9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100098</xdr:rowOff>
    </xdr:from>
    <xdr:to>
      <xdr:col>55</xdr:col>
      <xdr:colOff>0</xdr:colOff>
      <xdr:row>96</xdr:row>
      <xdr:rowOff>143526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59298"/>
          <a:ext cx="838200" cy="4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129916</xdr:rowOff>
    </xdr:from>
    <xdr:to>
      <xdr:col>50</xdr:col>
      <xdr:colOff>114300</xdr:colOff>
      <xdr:row>96</xdr:row>
      <xdr:rowOff>143526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589116"/>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129916</xdr:rowOff>
    </xdr:from>
    <xdr:to>
      <xdr:col>45</xdr:col>
      <xdr:colOff>177800</xdr:colOff>
      <xdr:row>96</xdr:row>
      <xdr:rowOff>140939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89116"/>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125797</xdr:rowOff>
    </xdr:from>
    <xdr:to>
      <xdr:col>41</xdr:col>
      <xdr:colOff>50800</xdr:colOff>
      <xdr:row>96</xdr:row>
      <xdr:rowOff>140939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584997"/>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49298</xdr:rowOff>
    </xdr:from>
    <xdr:to>
      <xdr:col>55</xdr:col>
      <xdr:colOff>50800</xdr:colOff>
      <xdr:row>96</xdr:row>
      <xdr:rowOff>150898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27725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92726</xdr:rowOff>
    </xdr:from>
    <xdr:to>
      <xdr:col>50</xdr:col>
      <xdr:colOff>165100</xdr:colOff>
      <xdr:row>97</xdr:row>
      <xdr:rowOff>22876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79116</xdr:rowOff>
    </xdr:from>
    <xdr:to>
      <xdr:col>46</xdr:col>
      <xdr:colOff>38100</xdr:colOff>
      <xdr:row>97</xdr:row>
      <xdr:rowOff>9266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90139</xdr:rowOff>
    </xdr:from>
    <xdr:to>
      <xdr:col>41</xdr:col>
      <xdr:colOff>101600</xdr:colOff>
      <xdr:row>97</xdr:row>
      <xdr:rowOff>20289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74997</xdr:rowOff>
    </xdr:from>
    <xdr:to>
      <xdr:col>36</xdr:col>
      <xdr:colOff>165100</xdr:colOff>
      <xdr:row>97</xdr:row>
      <xdr:rowOff>5147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167724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39592</xdr:rowOff>
    </xdr:from>
    <xdr:to>
      <xdr:col>85</xdr:col>
      <xdr:colOff>127000</xdr:colOff>
      <xdr:row>35</xdr:row>
      <xdr:rowOff>49003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40342"/>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124555</xdr:rowOff>
    </xdr:from>
    <xdr:to>
      <xdr:col>81</xdr:col>
      <xdr:colOff>50800</xdr:colOff>
      <xdr:row>35</xdr:row>
      <xdr:rowOff>49003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953855"/>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124555</xdr:rowOff>
    </xdr:from>
    <xdr:to>
      <xdr:col>76</xdr:col>
      <xdr:colOff>114300</xdr:colOff>
      <xdr:row>37</xdr:row>
      <xdr:rowOff>102267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953855"/>
          <a:ext cx="889000" cy="49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40259</xdr:rowOff>
    </xdr:from>
    <xdr:to>
      <xdr:col>71</xdr:col>
      <xdr:colOff>177800</xdr:colOff>
      <xdr:row>37</xdr:row>
      <xdr:rowOff>102267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383909"/>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160242</xdr:rowOff>
    </xdr:from>
    <xdr:to>
      <xdr:col>85</xdr:col>
      <xdr:colOff>177800</xdr:colOff>
      <xdr:row>35</xdr:row>
      <xdr:rowOff>90392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9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11669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169653</xdr:rowOff>
    </xdr:from>
    <xdr:to>
      <xdr:col>81</xdr:col>
      <xdr:colOff>101600</xdr:colOff>
      <xdr:row>35</xdr:row>
      <xdr:rowOff>99803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9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116330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7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73755</xdr:rowOff>
    </xdr:from>
    <xdr:to>
      <xdr:col>76</xdr:col>
      <xdr:colOff>165100</xdr:colOff>
      <xdr:row>35</xdr:row>
      <xdr:rowOff>3905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9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20432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6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51467</xdr:rowOff>
    </xdr:from>
    <xdr:to>
      <xdr:col>72</xdr:col>
      <xdr:colOff>38100</xdr:colOff>
      <xdr:row>37</xdr:row>
      <xdr:rowOff>153067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144194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160909</xdr:rowOff>
    </xdr:from>
    <xdr:to>
      <xdr:col>67</xdr:col>
      <xdr:colOff>101600</xdr:colOff>
      <xdr:row>37</xdr:row>
      <xdr:rowOff>91059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8023</xdr:rowOff>
    </xdr:from>
    <xdr:to>
      <xdr:col>85</xdr:col>
      <xdr:colOff>127000</xdr:colOff>
      <xdr:row>58</xdr:row>
      <xdr:rowOff>34599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52123"/>
          <a:ext cx="838200" cy="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34599</xdr:rowOff>
    </xdr:from>
    <xdr:to>
      <xdr:col>81</xdr:col>
      <xdr:colOff>50800</xdr:colOff>
      <xdr:row>58</xdr:row>
      <xdr:rowOff>48139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78699"/>
          <a:ext cx="889000" cy="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48139</xdr:rowOff>
    </xdr:from>
    <xdr:to>
      <xdr:col>76</xdr:col>
      <xdr:colOff>114300</xdr:colOff>
      <xdr:row>58</xdr:row>
      <xdr:rowOff>67041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92239"/>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67041</xdr:rowOff>
    </xdr:from>
    <xdr:to>
      <xdr:col>71</xdr:col>
      <xdr:colOff>177800</xdr:colOff>
      <xdr:row>58</xdr:row>
      <xdr:rowOff>73383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11141"/>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128673</xdr:rowOff>
    </xdr:from>
    <xdr:to>
      <xdr:col>85</xdr:col>
      <xdr:colOff>177800</xdr:colOff>
      <xdr:row>58</xdr:row>
      <xdr:rowOff>58823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107100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155249</xdr:rowOff>
    </xdr:from>
    <xdr:to>
      <xdr:col>81</xdr:col>
      <xdr:colOff>101600</xdr:colOff>
      <xdr:row>58</xdr:row>
      <xdr:rowOff>85399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2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76526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168789</xdr:rowOff>
    </xdr:from>
    <xdr:to>
      <xdr:col>76</xdr:col>
      <xdr:colOff>165100</xdr:colOff>
      <xdr:row>58</xdr:row>
      <xdr:rowOff>98939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4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90066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3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16241</xdr:rowOff>
    </xdr:from>
    <xdr:to>
      <xdr:col>72</xdr:col>
      <xdr:colOff>38100</xdr:colOff>
      <xdr:row>58</xdr:row>
      <xdr:rowOff>117841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108968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22583</xdr:rowOff>
    </xdr:from>
    <xdr:to>
      <xdr:col>67</xdr:col>
      <xdr:colOff>101600</xdr:colOff>
      <xdr:row>58</xdr:row>
      <xdr:rowOff>124183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6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115310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58603</xdr:rowOff>
    </xdr:from>
    <xdr:to>
      <xdr:col>85</xdr:col>
      <xdr:colOff>127000</xdr:colOff>
      <xdr:row>78</xdr:row>
      <xdr:rowOff>89291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60253"/>
          <a:ext cx="838200" cy="20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89291</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62391"/>
          <a:ext cx="889000" cy="5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99351</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72451"/>
          <a:ext cx="889000" cy="4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99351</xdr:rowOff>
    </xdr:from>
    <xdr:to>
      <xdr:col>71</xdr:col>
      <xdr:colOff>177800</xdr:colOff>
      <xdr:row>78</xdr:row>
      <xdr:rowOff>133823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724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7803</xdr:rowOff>
    </xdr:from>
    <xdr:to>
      <xdr:col>85</xdr:col>
      <xdr:colOff>177800</xdr:colOff>
      <xdr:row>77</xdr:row>
      <xdr:rowOff>109403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30680</xdr:rowOff>
    </xdr:from>
    <xdr:ext cx="599010"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38491</xdr:rowOff>
    </xdr:from>
    <xdr:to>
      <xdr:col>81</xdr:col>
      <xdr:colOff>101600</xdr:colOff>
      <xdr:row>78</xdr:row>
      <xdr:rowOff>140091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156618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1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48551</xdr:rowOff>
    </xdr:from>
    <xdr:to>
      <xdr:col>72</xdr:col>
      <xdr:colOff>38100</xdr:colOff>
      <xdr:row>78</xdr:row>
      <xdr:rowOff>150151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166678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1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83023</xdr:rowOff>
    </xdr:from>
    <xdr:to>
      <xdr:col>67</xdr:col>
      <xdr:colOff>101600</xdr:colOff>
      <xdr:row>79</xdr:row>
      <xdr:rowOff>13173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4300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167808</xdr:rowOff>
    </xdr:from>
    <xdr:to>
      <xdr:col>85</xdr:col>
      <xdr:colOff>127000</xdr:colOff>
      <xdr:row>97</xdr:row>
      <xdr:rowOff>18309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27008"/>
          <a:ext cx="8382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15886</xdr:rowOff>
    </xdr:from>
    <xdr:to>
      <xdr:col>81</xdr:col>
      <xdr:colOff>50800</xdr:colOff>
      <xdr:row>97</xdr:row>
      <xdr:rowOff>18309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4653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15886</xdr:rowOff>
    </xdr:from>
    <xdr:to>
      <xdr:col>76</xdr:col>
      <xdr:colOff>114300</xdr:colOff>
      <xdr:row>97</xdr:row>
      <xdr:rowOff>23247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4653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17715</xdr:rowOff>
    </xdr:from>
    <xdr:to>
      <xdr:col>71</xdr:col>
      <xdr:colOff>177800</xdr:colOff>
      <xdr:row>97</xdr:row>
      <xdr:rowOff>23247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48365"/>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117008</xdr:rowOff>
    </xdr:from>
    <xdr:to>
      <xdr:col>85</xdr:col>
      <xdr:colOff>177800</xdr:colOff>
      <xdr:row>97</xdr:row>
      <xdr:rowOff>47158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95435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138959</xdr:rowOff>
    </xdr:from>
    <xdr:to>
      <xdr:col>81</xdr:col>
      <xdr:colOff>101600</xdr:colOff>
      <xdr:row>97</xdr:row>
      <xdr:rowOff>69109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60236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9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136536</xdr:rowOff>
    </xdr:from>
    <xdr:to>
      <xdr:col>76</xdr:col>
      <xdr:colOff>165100</xdr:colOff>
      <xdr:row>97</xdr:row>
      <xdr:rowOff>66686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57813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8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143897</xdr:rowOff>
    </xdr:from>
    <xdr:to>
      <xdr:col>72</xdr:col>
      <xdr:colOff>38100</xdr:colOff>
      <xdr:row>97</xdr:row>
      <xdr:rowOff>74047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65174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9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138365</xdr:rowOff>
    </xdr:from>
    <xdr:to>
      <xdr:col>67</xdr:col>
      <xdr:colOff>101600</xdr:colOff>
      <xdr:row>97</xdr:row>
      <xdr:rowOff>68515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59642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9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ほぼ全ての費目で類似団体平均値を下回っている。総務費</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で大きく減少している要因として財政調整基金積立金の減少が挙げられる（△</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229</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百万円）。また、公債費についても類似団体の</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割程度となっており、プライマリーバランスに配慮した行財政を進めてきた成果の表れと考える。</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一方</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消防費で類似団体平均を上回っているのは、平成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年度から行っている防災行政無線のデジタル化事業や二戸広域消防庁舎の新築</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、消防車輌の購入等</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による負担金の増加など</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が要因となっている</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。デジタル化工事は</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予算繰越により</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年度までの事業であり、</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31</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年度においても庁舎の非常用電機設置等工事を予定しているが、</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その後は数値が改善されるものと見込まれる。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全体的に、人件費及び公債費の抑制が功を奏している数値となっているが、一方で扶助費や物件費、補助費等が増加傾向を見せており、今後、</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行政コスト</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を押し上げる要因となる事業についは、</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随時</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見直しを</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図っていく</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必要がある。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今後は、公共施設の老朽化に対する行政需要の高まりが予想される中で、施設の統廃合・整理合理化をいかに進めるかが課題となっており、公共施設個別管理計画の策定を早急に進め、長期的視点に立って戦略的な投資を行っていきたい。</a:t>
          </a:r>
          <a:endParaRPr lang="ja-JP" altLang="ja-JP">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年度の単年度収支は、前年度実質収支の相殺によって</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黒</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字とな</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、実質単年度収支で</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依然として黒字で推移している。財政調整基金残高は、平成</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年度から徹底して取り組んできた行財政改革の結果、年々増加してきている。</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歳入・歳出のバランスには今後も配慮を続ける必要があるが、住民ニーズの把握と的確な</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事業を展開し、安定した</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行政運営</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に努めていく</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財政調整基金については、</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数年後予定している大規模公共工事や</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公共施設老朽化対策のため</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の財源として適正に運用していく。また、今後は</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新たな特定目的基金の設置も</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予定しており、住民の目線に立った財政運営を心掛けているところである</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a:t>
          </a:r>
          <a:endParaRPr lang="ja-JP"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前年度に引き続き全ての特別会計事業が黒字またはゼロ収支を維持している。今後も健全な財政運営に努める。特別会計については、住民サービスの維持向上を図りつつも、近年増加傾向にある一般会計からの繰出金を抑制していく。</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実質収支額及び剰余金</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◇一般会計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272,322</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千円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◇国民健康保険特別会計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千円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◇後期高齢者医療特別会計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47</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千円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◇農業集落排水事業特別会計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554</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千円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◇下水道事業特別会計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4,153</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千円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◇索道事業特別会計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千円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◇水道事業会計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253,653</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千円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4837214</v>
      </c>
      <c r="BO4" s="410"/>
      <c r="BP4" s="410"/>
      <c r="BQ4" s="410"/>
      <c r="BR4" s="410"/>
      <c r="BS4" s="410"/>
      <c r="BT4" s="410"/>
      <c r="BU4" s="411"/>
      <c r="BV4" s="409">
        <v>4384034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10</v>
      </c>
      <c r="CU4" s="416"/>
      <c r="CV4" s="416"/>
      <c r="CW4" s="416"/>
      <c r="CX4" s="416"/>
      <c r="CY4" s="416"/>
      <c r="CZ4" s="416"/>
      <c r="DA4" s="417"/>
      <c r="DB4" s="415">
        <v>3.9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4450417</v>
      </c>
      <c r="BO5" s="447"/>
      <c r="BP5" s="447"/>
      <c r="BQ5" s="447"/>
      <c r="BR5" s="447"/>
      <c r="BS5" s="447"/>
      <c r="BT5" s="447"/>
      <c r="BU5" s="448"/>
      <c r="BV5" s="446">
        <v>4113330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80</v>
      </c>
      <c r="CU5" s="444"/>
      <c r="CV5" s="444"/>
      <c r="CW5" s="444"/>
      <c r="CX5" s="444"/>
      <c r="CY5" s="444"/>
      <c r="CZ5" s="444"/>
      <c r="DA5" s="445"/>
      <c r="DB5" s="443">
        <v>76.2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386797</v>
      </c>
      <c r="BO6" s="447"/>
      <c r="BP6" s="447"/>
      <c r="BQ6" s="447"/>
      <c r="BR6" s="447"/>
      <c r="BS6" s="447"/>
      <c r="BT6" s="447"/>
      <c r="BU6" s="448"/>
      <c r="BV6" s="446">
        <v>270704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83.2</v>
      </c>
      <c r="CU6" s="484"/>
      <c r="CV6" s="484"/>
      <c r="CW6" s="484"/>
      <c r="CX6" s="484"/>
      <c r="CY6" s="484"/>
      <c r="CZ6" s="484"/>
      <c r="DA6" s="485"/>
      <c r="DB6" s="483">
        <v>79.099999999999994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114475</v>
      </c>
      <c r="BO7" s="447"/>
      <c r="BP7" s="447"/>
      <c r="BQ7" s="447"/>
      <c r="BR7" s="447"/>
      <c r="BS7" s="447"/>
      <c r="BT7" s="447"/>
      <c r="BU7" s="448"/>
      <c r="BV7" s="446">
        <v>162934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2715243</v>
      </c>
      <c r="CU7" s="447"/>
      <c r="CV7" s="447"/>
      <c r="CW7" s="447"/>
      <c r="CX7" s="447"/>
      <c r="CY7" s="447"/>
      <c r="CZ7" s="447"/>
      <c r="DA7" s="448"/>
      <c r="DB7" s="446">
        <v>2753558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272322</v>
      </c>
      <c r="BO8" s="447"/>
      <c r="BP8" s="447"/>
      <c r="BQ8" s="447"/>
      <c r="BR8" s="447"/>
      <c r="BS8" s="447"/>
      <c r="BT8" s="447"/>
      <c r="BU8" s="448"/>
      <c r="BV8" s="446">
        <v>107770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0.18</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5865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164552</v>
      </c>
      <c r="BO9" s="447"/>
      <c r="BP9" s="447"/>
      <c r="BQ9" s="447"/>
      <c r="BR9" s="447"/>
      <c r="BS9" s="447"/>
      <c r="BT9" s="447"/>
      <c r="BU9" s="448"/>
      <c r="BV9" s="446">
        <v>-74873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12.7</v>
      </c>
      <c r="CU9" s="444"/>
      <c r="CV9" s="444"/>
      <c r="CW9" s="444"/>
      <c r="CX9" s="444"/>
      <c r="CY9" s="444"/>
      <c r="CZ9" s="444"/>
      <c r="DA9" s="445"/>
      <c r="DB9" s="443">
        <v>11.5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6507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75905</v>
      </c>
      <c r="BO10" s="447"/>
      <c r="BP10" s="447"/>
      <c r="BQ10" s="447"/>
      <c r="BR10" s="447"/>
      <c r="BS10" s="447"/>
      <c r="BT10" s="447"/>
      <c r="BU10" s="448"/>
      <c r="BV10" s="446">
        <v>304614</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5927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5910</v>
      </c>
      <c r="S13" s="528"/>
      <c r="T13" s="528"/>
      <c r="U13" s="528"/>
      <c r="V13" s="529"/>
      <c r="W13" s="462" t="s">
        <v>131</v>
      </c>
      <c r="X13" s="463"/>
      <c r="Y13" s="463"/>
      <c r="Z13" s="463"/>
      <c r="AA13" s="463"/>
      <c r="AB13" s="453"/>
      <c r="AC13" s="497">
        <v>954</v>
      </c>
      <c r="AD13" s="498"/>
      <c r="AE13" s="498"/>
      <c r="AF13" s="498"/>
      <c r="AG13" s="537"/>
      <c r="AH13" s="497">
        <v>1093</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240457</v>
      </c>
      <c r="BO13" s="447"/>
      <c r="BP13" s="447"/>
      <c r="BQ13" s="447"/>
      <c r="BR13" s="447"/>
      <c r="BS13" s="447"/>
      <c r="BT13" s="447"/>
      <c r="BU13" s="448"/>
      <c r="BV13" s="446">
        <v>229741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4.5</v>
      </c>
      <c r="CU13" s="444"/>
      <c r="CV13" s="444"/>
      <c r="CW13" s="444"/>
      <c r="CX13" s="444"/>
      <c r="CY13" s="444"/>
      <c r="CZ13" s="444"/>
      <c r="DA13" s="445"/>
      <c r="DB13" s="443">
        <v>3.8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6068</v>
      </c>
      <c r="S14" s="528"/>
      <c r="T14" s="528"/>
      <c r="U14" s="528"/>
      <c r="V14" s="529"/>
      <c r="W14" s="436"/>
      <c r="X14" s="437"/>
      <c r="Y14" s="437"/>
      <c r="Z14" s="437"/>
      <c r="AA14" s="437"/>
      <c r="AB14" s="426"/>
      <c r="AC14" s="530">
        <v>32.299999999999997</v>
      </c>
      <c r="AD14" s="531"/>
      <c r="AE14" s="531"/>
      <c r="AF14" s="531"/>
      <c r="AG14" s="532"/>
      <c r="AH14" s="530">
        <v>34.1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138</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6051</v>
      </c>
      <c r="S15" s="528"/>
      <c r="T15" s="528"/>
      <c r="U15" s="528"/>
      <c r="V15" s="529"/>
      <c r="W15" s="462" t="s">
        <v>141</v>
      </c>
      <c r="X15" s="463"/>
      <c r="Y15" s="463"/>
      <c r="Z15" s="463"/>
      <c r="AA15" s="463"/>
      <c r="AB15" s="453"/>
      <c r="AC15" s="497">
        <v>720</v>
      </c>
      <c r="AD15" s="498"/>
      <c r="AE15" s="498"/>
      <c r="AF15" s="498"/>
      <c r="AG15" s="537"/>
      <c r="AH15" s="497">
        <v>811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518938</v>
      </c>
      <c r="BO15" s="410"/>
      <c r="BP15" s="410"/>
      <c r="BQ15" s="410"/>
      <c r="BR15" s="410"/>
      <c r="BS15" s="410"/>
      <c r="BT15" s="410"/>
      <c r="BU15" s="411"/>
      <c r="BV15" s="409">
        <v>510283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24.4</v>
      </c>
      <c r="AD16" s="531"/>
      <c r="AE16" s="531"/>
      <c r="AF16" s="531"/>
      <c r="AG16" s="532"/>
      <c r="AH16" s="530">
        <v>25.3</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2482765</v>
      </c>
      <c r="BO16" s="447"/>
      <c r="BP16" s="447"/>
      <c r="BQ16" s="447"/>
      <c r="BR16" s="447"/>
      <c r="BS16" s="447"/>
      <c r="BT16" s="447"/>
      <c r="BU16" s="448"/>
      <c r="BV16" s="446">
        <v>2525247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1279</v>
      </c>
      <c r="AD17" s="498"/>
      <c r="AE17" s="498"/>
      <c r="AF17" s="498"/>
      <c r="AG17" s="537"/>
      <c r="AH17" s="497">
        <v>1299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648305</v>
      </c>
      <c r="BO17" s="447"/>
      <c r="BP17" s="447"/>
      <c r="BQ17" s="447"/>
      <c r="BR17" s="447"/>
      <c r="BS17" s="447"/>
      <c r="BT17" s="447"/>
      <c r="BU17" s="448"/>
      <c r="BV17" s="446">
        <v>634730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134.02000000000001</v>
      </c>
      <c r="M18" s="559"/>
      <c r="N18" s="559"/>
      <c r="O18" s="559"/>
      <c r="P18" s="559"/>
      <c r="Q18" s="559"/>
      <c r="R18" s="560"/>
      <c r="S18" s="560"/>
      <c r="T18" s="560"/>
      <c r="U18" s="560"/>
      <c r="V18" s="561"/>
      <c r="W18" s="464"/>
      <c r="X18" s="465"/>
      <c r="Y18" s="465"/>
      <c r="Z18" s="465"/>
      <c r="AA18" s="465"/>
      <c r="AB18" s="456"/>
      <c r="AC18" s="562">
        <v>43.3</v>
      </c>
      <c r="AD18" s="563"/>
      <c r="AE18" s="563"/>
      <c r="AF18" s="563"/>
      <c r="AG18" s="564"/>
      <c r="AH18" s="562">
        <v>40.6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2172974</v>
      </c>
      <c r="BO18" s="447"/>
      <c r="BP18" s="447"/>
      <c r="BQ18" s="447"/>
      <c r="BR18" s="447"/>
      <c r="BS18" s="447"/>
      <c r="BT18" s="447"/>
      <c r="BU18" s="448"/>
      <c r="BV18" s="446">
        <v>2110099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44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3079032</v>
      </c>
      <c r="BO19" s="447"/>
      <c r="BP19" s="447"/>
      <c r="BQ19" s="447"/>
      <c r="BR19" s="447"/>
      <c r="BS19" s="447"/>
      <c r="BT19" s="447"/>
      <c r="BU19" s="448"/>
      <c r="BV19" s="446">
        <v>3213606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1990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4421123</v>
      </c>
      <c r="BO23" s="447"/>
      <c r="BP23" s="447"/>
      <c r="BQ23" s="447"/>
      <c r="BR23" s="447"/>
      <c r="BS23" s="447"/>
      <c r="BT23" s="447"/>
      <c r="BU23" s="448"/>
      <c r="BV23" s="446">
        <v>4229243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5000</v>
      </c>
      <c r="R24" s="498"/>
      <c r="S24" s="498"/>
      <c r="T24" s="498"/>
      <c r="U24" s="498"/>
      <c r="V24" s="537"/>
      <c r="W24" s="596"/>
      <c r="X24" s="584"/>
      <c r="Y24" s="585"/>
      <c r="Z24" s="496" t="s">
        <v>164</v>
      </c>
      <c r="AA24" s="476"/>
      <c r="AB24" s="476"/>
      <c r="AC24" s="476"/>
      <c r="AD24" s="476"/>
      <c r="AE24" s="476"/>
      <c r="AF24" s="476"/>
      <c r="AG24" s="477"/>
      <c r="AH24" s="497">
        <v>65</v>
      </c>
      <c r="AI24" s="498"/>
      <c r="AJ24" s="498"/>
      <c r="AK24" s="498"/>
      <c r="AL24" s="537"/>
      <c r="AM24" s="497">
        <v>183365</v>
      </c>
      <c r="AN24" s="498"/>
      <c r="AO24" s="498"/>
      <c r="AP24" s="498"/>
      <c r="AQ24" s="498"/>
      <c r="AR24" s="537"/>
      <c r="AS24" s="497">
        <v>2821</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4003912</v>
      </c>
      <c r="BO24" s="447"/>
      <c r="BP24" s="447"/>
      <c r="BQ24" s="447"/>
      <c r="BR24" s="447"/>
      <c r="BS24" s="447"/>
      <c r="BT24" s="447"/>
      <c r="BU24" s="448"/>
      <c r="BV24" s="446">
        <v>3746815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t="s">
        <v>138</v>
      </c>
      <c r="M25" s="498"/>
      <c r="N25" s="498"/>
      <c r="O25" s="498"/>
      <c r="P25" s="537"/>
      <c r="Q25" s="497" t="s">
        <v>122</v>
      </c>
      <c r="R25" s="498"/>
      <c r="S25" s="498"/>
      <c r="T25" s="498"/>
      <c r="U25" s="498"/>
      <c r="V25" s="537"/>
      <c r="W25" s="596"/>
      <c r="X25" s="584"/>
      <c r="Y25" s="585"/>
      <c r="Z25" s="496" t="s">
        <v>167</v>
      </c>
      <c r="AA25" s="476"/>
      <c r="AB25" s="476"/>
      <c r="AC25" s="476"/>
      <c r="AD25" s="476"/>
      <c r="AE25" s="476"/>
      <c r="AF25" s="476"/>
      <c r="AG25" s="477"/>
      <c r="AH25" s="497" t="s">
        <v>122</v>
      </c>
      <c r="AI25" s="498"/>
      <c r="AJ25" s="498"/>
      <c r="AK25" s="498"/>
      <c r="AL25" s="537"/>
      <c r="AM25" s="497" t="s">
        <v>138</v>
      </c>
      <c r="AN25" s="498"/>
      <c r="AO25" s="498"/>
      <c r="AP25" s="498"/>
      <c r="AQ25" s="498"/>
      <c r="AR25" s="537"/>
      <c r="AS25" s="497" t="s">
        <v>138</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49634</v>
      </c>
      <c r="BO25" s="410"/>
      <c r="BP25" s="410"/>
      <c r="BQ25" s="410"/>
      <c r="BR25" s="410"/>
      <c r="BS25" s="410"/>
      <c r="BT25" s="410"/>
      <c r="BU25" s="411"/>
      <c r="BV25" s="409">
        <v>50033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4500</v>
      </c>
      <c r="R26" s="498"/>
      <c r="S26" s="498"/>
      <c r="T26" s="498"/>
      <c r="U26" s="498"/>
      <c r="V26" s="537"/>
      <c r="W26" s="596"/>
      <c r="X26" s="584"/>
      <c r="Y26" s="585"/>
      <c r="Z26" s="496" t="s">
        <v>170</v>
      </c>
      <c r="AA26" s="606"/>
      <c r="AB26" s="606"/>
      <c r="AC26" s="606"/>
      <c r="AD26" s="606"/>
      <c r="AE26" s="606"/>
      <c r="AF26" s="606"/>
      <c r="AG26" s="607"/>
      <c r="AH26" s="497" t="s">
        <v>138</v>
      </c>
      <c r="AI26" s="498"/>
      <c r="AJ26" s="498"/>
      <c r="AK26" s="498"/>
      <c r="AL26" s="537"/>
      <c r="AM26" s="497" t="s">
        <v>122</v>
      </c>
      <c r="AN26" s="498"/>
      <c r="AO26" s="498"/>
      <c r="AP26" s="498"/>
      <c r="AQ26" s="498"/>
      <c r="AR26" s="537"/>
      <c r="AS26" s="497" t="s">
        <v>122</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2300</v>
      </c>
      <c r="R27" s="498"/>
      <c r="S27" s="498"/>
      <c r="T27" s="498"/>
      <c r="U27" s="498"/>
      <c r="V27" s="537"/>
      <c r="W27" s="596"/>
      <c r="X27" s="584"/>
      <c r="Y27" s="585"/>
      <c r="Z27" s="496" t="s">
        <v>173</v>
      </c>
      <c r="AA27" s="476"/>
      <c r="AB27" s="476"/>
      <c r="AC27" s="476"/>
      <c r="AD27" s="476"/>
      <c r="AE27" s="476"/>
      <c r="AF27" s="476"/>
      <c r="AG27" s="477"/>
      <c r="AH27" s="497" t="s">
        <v>138</v>
      </c>
      <c r="AI27" s="498"/>
      <c r="AJ27" s="498"/>
      <c r="AK27" s="498"/>
      <c r="AL27" s="537"/>
      <c r="AM27" s="497" t="s">
        <v>138</v>
      </c>
      <c r="AN27" s="498"/>
      <c r="AO27" s="498"/>
      <c r="AP27" s="498"/>
      <c r="AQ27" s="498"/>
      <c r="AR27" s="537"/>
      <c r="AS27" s="497" t="s">
        <v>138</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70712</v>
      </c>
      <c r="BO27" s="620"/>
      <c r="BP27" s="620"/>
      <c r="BQ27" s="620"/>
      <c r="BR27" s="620"/>
      <c r="BS27" s="620"/>
      <c r="BT27" s="620"/>
      <c r="BU27" s="621"/>
      <c r="BV27" s="619">
        <v>70708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1820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122</v>
      </c>
      <c r="AN28" s="498"/>
      <c r="AO28" s="498"/>
      <c r="AP28" s="498"/>
      <c r="AQ28" s="498"/>
      <c r="AR28" s="537"/>
      <c r="AS28" s="497" t="s">
        <v>138</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4149581</v>
      </c>
      <c r="BO28" s="410"/>
      <c r="BP28" s="410"/>
      <c r="BQ28" s="410"/>
      <c r="BR28" s="410"/>
      <c r="BS28" s="410"/>
      <c r="BT28" s="410"/>
      <c r="BU28" s="411"/>
      <c r="BV28" s="409">
        <v>4073676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12</v>
      </c>
      <c r="M29" s="498"/>
      <c r="N29" s="498"/>
      <c r="O29" s="498"/>
      <c r="P29" s="537"/>
      <c r="Q29" s="497">
        <v>1650</v>
      </c>
      <c r="R29" s="498"/>
      <c r="S29" s="498"/>
      <c r="T29" s="498"/>
      <c r="U29" s="498"/>
      <c r="V29" s="537"/>
      <c r="W29" s="597"/>
      <c r="X29" s="598"/>
      <c r="Y29" s="599"/>
      <c r="Z29" s="496" t="s">
        <v>179</v>
      </c>
      <c r="AA29" s="476"/>
      <c r="AB29" s="476"/>
      <c r="AC29" s="476"/>
      <c r="AD29" s="476"/>
      <c r="AE29" s="476"/>
      <c r="AF29" s="476"/>
      <c r="AG29" s="477"/>
      <c r="AH29" s="497">
        <v>65</v>
      </c>
      <c r="AI29" s="498"/>
      <c r="AJ29" s="498"/>
      <c r="AK29" s="498"/>
      <c r="AL29" s="537"/>
      <c r="AM29" s="497">
        <v>183365</v>
      </c>
      <c r="AN29" s="498"/>
      <c r="AO29" s="498"/>
      <c r="AP29" s="498"/>
      <c r="AQ29" s="498"/>
      <c r="AR29" s="537"/>
      <c r="AS29" s="497">
        <v>2821</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276480</v>
      </c>
      <c r="BO29" s="447"/>
      <c r="BP29" s="447"/>
      <c r="BQ29" s="447"/>
      <c r="BR29" s="447"/>
      <c r="BS29" s="447"/>
      <c r="BT29" s="447"/>
      <c r="BU29" s="448"/>
      <c r="BV29" s="446">
        <v>276442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630039</v>
      </c>
      <c r="BO30" s="620"/>
      <c r="BP30" s="620"/>
      <c r="BQ30" s="620"/>
      <c r="BR30" s="620"/>
      <c r="BS30" s="620"/>
      <c r="BT30" s="620"/>
      <c r="BU30" s="621"/>
      <c r="BV30" s="619">
        <v>621567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二戸地区広域行政事務組合（一般会計）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11</v>
      </c>
      <c r="CP34" s="632"/>
      <c r="CQ34" s="633" t="str">
        <f>IF('各会計、関係団体の財政状況及び健全化判断比率'!BS7="","",'各会計、関係団体の財政状況及び健全化判断比率'!BS7)</f>
        <v>一般財団法人九戸教育施設運営会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岩手県市町村総合事務組合（一般会計）</v>
      </c>
      <c r="BZ35" s="633"/>
      <c r="CA35" s="633"/>
      <c r="CB35" s="633"/>
      <c r="CC35" s="633"/>
      <c r="CD35" s="633"/>
      <c r="CE35" s="633"/>
      <c r="CF35" s="633"/>
      <c r="CG35" s="633"/>
      <c r="CH35" s="633"/>
      <c r="CI35" s="633"/>
      <c r="CJ35" s="633"/>
      <c r="CK35" s="633"/>
      <c r="CL35" s="633"/>
      <c r="CM35" s="633"/>
      <c r="CN35" s="193"/>
      <c r="CO35" s="632">
        <f t="shared" ref="CO35:CO43" si="3">IF(CQ35="","",CO34+1)</f>
        <v>12</v>
      </c>
      <c r="CP35" s="632"/>
      <c r="CQ35" s="633" t="str">
        <f>IF('各会計、関係団体の財政状況及び健全化判断比率'!BS8="","",'各会計、関係団体の財政状況及び健全化判断比率'!BS8)</f>
        <v>株式会社ふるさと振興公社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索道事業特別会計</v>
      </c>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岩手県市町村総合事務組合（特別会計）</v>
      </c>
      <c r="BZ36" s="633"/>
      <c r="CA36" s="633"/>
      <c r="CB36" s="633"/>
      <c r="CC36" s="633"/>
      <c r="CD36" s="633"/>
      <c r="CE36" s="633"/>
      <c r="CF36" s="633"/>
      <c r="CG36" s="633"/>
      <c r="CH36" s="633"/>
      <c r="CI36" s="633"/>
      <c r="CJ36" s="633"/>
      <c r="CK36" s="633"/>
      <c r="CL36" s="633"/>
      <c r="CM36" s="633"/>
      <c r="CN36" s="193"/>
      <c r="CO36" s="632">
        <f t="shared" si="3"/>
        <v>13</v>
      </c>
      <c r="CP36" s="632"/>
      <c r="CQ36" s="633" t="str">
        <f>IF('各会計、関係団体の財政状況及び健全化判断比率'!BS9="","",'各会計、関係団体の財政状況及び健全化判断比率'!BS9)</f>
        <v>株式会社ナインズファーム</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pPEtsjMQyWM8PEx9QX5Ze0c+9F/OkSCRf1c3K9kllbGQ2spnR9GUu36KGrBFc+4CrHOIfHrTHYOaVgfec2JRA==" saltValue="Fr0R6y6SDu4KhU8lnY63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555</v>
      </c>
      <c r="D34" s="1224"/>
      <c r="E34" s="1225"/>
      <c r="F34" s="32">
        <v>3.73</v>
      </c>
      <c r="G34" s="33">
        <v>6.36</v>
      </c>
      <c r="H34" s="33">
        <v>6.47</v>
      </c>
      <c r="I34" s="33">
        <v>3.91</v>
      </c>
      <c r="J34" s="34">
        <v>10.02</v>
      </c>
      <c r="K34" s="22"/>
      <c r="L34" s="22"/>
      <c r="M34" s="22"/>
      <c r="N34" s="22"/>
      <c r="O34" s="22"/>
      <c r="P34" s="22"/>
    </row>
    <row r="35" spans="1:16" ht="39" customHeight="1" x14ac:dyDescent="0.15">
      <c r="A35" s="22"/>
      <c r="B35" s="35"/>
      <c r="C35" s="1218" t="s">
        <v>556</v>
      </c>
      <c r="D35" s="1219"/>
      <c r="E35" s="1220"/>
      <c r="F35" s="36">
        <v>7.96</v>
      </c>
      <c r="G35" s="37">
        <v>8.01</v>
      </c>
      <c r="H35" s="37">
        <v>8.14</v>
      </c>
      <c r="I35" s="37">
        <v>8.32</v>
      </c>
      <c r="J35" s="38">
        <v>6.38</v>
      </c>
      <c r="K35" s="22"/>
      <c r="L35" s="22"/>
      <c r="M35" s="22"/>
      <c r="N35" s="22"/>
      <c r="O35" s="22"/>
      <c r="P35" s="22"/>
    </row>
    <row r="36" spans="1:16" ht="39" customHeight="1" x14ac:dyDescent="0.15">
      <c r="A36" s="22"/>
      <c r="B36" s="35"/>
      <c r="C36" s="1218" t="s">
        <v>557</v>
      </c>
      <c r="D36" s="1219"/>
      <c r="E36" s="1220"/>
      <c r="F36" s="36">
        <v>0.14000000000000001</v>
      </c>
      <c r="G36" s="37">
        <v>0.2</v>
      </c>
      <c r="H36" s="37">
        <v>0.18</v>
      </c>
      <c r="I36" s="37">
        <v>0.33</v>
      </c>
      <c r="J36" s="38">
        <v>0.15</v>
      </c>
      <c r="K36" s="22"/>
      <c r="L36" s="22"/>
      <c r="M36" s="22"/>
      <c r="N36" s="22"/>
      <c r="O36" s="22"/>
      <c r="P36" s="22"/>
    </row>
    <row r="37" spans="1:16" ht="39" customHeight="1" x14ac:dyDescent="0.15">
      <c r="A37" s="22"/>
      <c r="B37" s="35"/>
      <c r="C37" s="1218" t="s">
        <v>558</v>
      </c>
      <c r="D37" s="1219"/>
      <c r="E37" s="1220"/>
      <c r="F37" s="36">
        <v>0.01</v>
      </c>
      <c r="G37" s="37">
        <v>0.02</v>
      </c>
      <c r="H37" s="37">
        <v>0.05</v>
      </c>
      <c r="I37" s="37">
        <v>0.03</v>
      </c>
      <c r="J37" s="38">
        <v>0.02</v>
      </c>
      <c r="K37" s="22"/>
      <c r="L37" s="22"/>
      <c r="M37" s="22"/>
      <c r="N37" s="22"/>
      <c r="O37" s="22"/>
      <c r="P37" s="22"/>
    </row>
    <row r="38" spans="1:16" ht="39" customHeight="1" x14ac:dyDescent="0.15">
      <c r="A38" s="22"/>
      <c r="B38" s="35"/>
      <c r="C38" s="1218" t="s">
        <v>559</v>
      </c>
      <c r="D38" s="1219"/>
      <c r="E38" s="1220"/>
      <c r="F38" s="36">
        <v>0</v>
      </c>
      <c r="G38" s="37">
        <v>0</v>
      </c>
      <c r="H38" s="37">
        <v>0.03</v>
      </c>
      <c r="I38" s="37">
        <v>0</v>
      </c>
      <c r="J38" s="38">
        <v>0</v>
      </c>
      <c r="K38" s="22"/>
      <c r="L38" s="22"/>
      <c r="M38" s="22"/>
      <c r="N38" s="22"/>
      <c r="O38" s="22"/>
      <c r="P38" s="22"/>
    </row>
    <row r="39" spans="1:16" ht="39" customHeight="1" x14ac:dyDescent="0.15">
      <c r="A39" s="22"/>
      <c r="B39" s="35"/>
      <c r="C39" s="1218" t="s">
        <v>560</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561</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562</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563</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Y93mvHruS8/BBdkm0k69hIJvspv6pIlrQdQQ6NX2RlM7Tl9ISHLmB3hDxxCu/jfmKEfjztjobQfjt8AK89RUw==" saltValue="Fsi8rWyiczDBms4Uwpf0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408</v>
      </c>
      <c r="L45" s="60">
        <v>394</v>
      </c>
      <c r="M45" s="60">
        <v>397</v>
      </c>
      <c r="N45" s="60">
        <v>389</v>
      </c>
      <c r="O45" s="61">
        <v>408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101</v>
      </c>
      <c r="L48" s="64">
        <v>100</v>
      </c>
      <c r="M48" s="64">
        <v>100</v>
      </c>
      <c r="N48" s="64">
        <v>105</v>
      </c>
      <c r="O48" s="65">
        <v>98</v>
      </c>
      <c r="P48" s="48"/>
      <c r="Q48" s="48"/>
      <c r="R48" s="48"/>
      <c r="S48" s="48"/>
      <c r="T48" s="48"/>
      <c r="U48" s="48"/>
    </row>
    <row r="49" spans="1:21" ht="30.75" customHeight="1" x14ac:dyDescent="0.15">
      <c r="A49" s="48"/>
      <c r="B49" s="1236"/>
      <c r="C49" s="1237"/>
      <c r="D49" s="62"/>
      <c r="E49" s="1228" t="s">
        <v>16</v>
      </c>
      <c r="F49" s="1228"/>
      <c r="G49" s="1228"/>
      <c r="H49" s="1228"/>
      <c r="I49" s="1228"/>
      <c r="J49" s="1229"/>
      <c r="K49" s="63">
        <v>2</v>
      </c>
      <c r="L49" s="64">
        <v>2</v>
      </c>
      <c r="M49" s="64">
        <v>3</v>
      </c>
      <c r="N49" s="64">
        <v>3</v>
      </c>
      <c r="O49" s="65">
        <v>13</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399</v>
      </c>
      <c r="L52" s="64">
        <v>414</v>
      </c>
      <c r="M52" s="64">
        <v>404</v>
      </c>
      <c r="N52" s="64">
        <v>395</v>
      </c>
      <c r="O52" s="65">
        <v>394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112</v>
      </c>
      <c r="L53" s="69">
        <v>82</v>
      </c>
      <c r="M53" s="69">
        <v>96</v>
      </c>
      <c r="N53" s="69">
        <v>102</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IaICKWATehJzAaSN/A5EJuEoydJzik6pQv+42vvPS7MP3jYZNJb/MGyLvnXH8KiHBr8/YpT37+D5GFNcIz40A==" saltValue="rZplE2L+jpnQeEcZvNpO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42" t="s">
        <v>24</v>
      </c>
      <c r="C41" s="1243"/>
      <c r="D41" s="81"/>
      <c r="E41" s="1248" t="s">
        <v>25</v>
      </c>
      <c r="F41" s="1248"/>
      <c r="G41" s="1248"/>
      <c r="H41" s="1249"/>
      <c r="I41" s="82">
        <v>3901</v>
      </c>
      <c r="J41" s="83">
        <v>3983</v>
      </c>
      <c r="K41" s="83">
        <v>4101</v>
      </c>
      <c r="L41" s="83">
        <v>4229</v>
      </c>
      <c r="M41" s="84">
        <v>4421</v>
      </c>
    </row>
    <row r="42" spans="2:13" ht="27.75" customHeight="1" x14ac:dyDescent="0.15">
      <c r="B42" s="1244"/>
      <c r="C42" s="1245"/>
      <c r="D42" s="85"/>
      <c r="E42" s="1250" t="s">
        <v>26</v>
      </c>
      <c r="F42" s="1250"/>
      <c r="G42" s="1250"/>
      <c r="H42" s="1251"/>
      <c r="I42" s="86">
        <v>9</v>
      </c>
      <c r="J42" s="87">
        <v>2</v>
      </c>
      <c r="K42" s="87" t="s">
        <v>507</v>
      </c>
      <c r="L42" s="87" t="s">
        <v>507</v>
      </c>
      <c r="M42" s="88" t="s">
        <v>507</v>
      </c>
    </row>
    <row r="43" spans="2:13" ht="27.75" customHeight="1" x14ac:dyDescent="0.15">
      <c r="B43" s="1244"/>
      <c r="C43" s="1245"/>
      <c r="D43" s="85"/>
      <c r="E43" s="1250" t="s">
        <v>27</v>
      </c>
      <c r="F43" s="1250"/>
      <c r="G43" s="1250"/>
      <c r="H43" s="1251"/>
      <c r="I43" s="86">
        <v>1582</v>
      </c>
      <c r="J43" s="87">
        <v>1474</v>
      </c>
      <c r="K43" s="87">
        <v>1388</v>
      </c>
      <c r="L43" s="87">
        <v>1324</v>
      </c>
      <c r="M43" s="88">
        <v>1233</v>
      </c>
    </row>
    <row r="44" spans="2:13" ht="27.75" customHeight="1" x14ac:dyDescent="0.15">
      <c r="B44" s="1244"/>
      <c r="C44" s="1245"/>
      <c r="D44" s="85"/>
      <c r="E44" s="1250" t="s">
        <v>28</v>
      </c>
      <c r="F44" s="1250"/>
      <c r="G44" s="1250"/>
      <c r="H44" s="1251"/>
      <c r="I44" s="86">
        <v>8</v>
      </c>
      <c r="J44" s="87">
        <v>11</v>
      </c>
      <c r="K44" s="87">
        <v>157</v>
      </c>
      <c r="L44" s="87">
        <v>155</v>
      </c>
      <c r="M44" s="88">
        <v>142</v>
      </c>
    </row>
    <row r="45" spans="2:13" ht="27.75" customHeight="1" x14ac:dyDescent="0.15">
      <c r="B45" s="1244"/>
      <c r="C45" s="1245"/>
      <c r="D45" s="85"/>
      <c r="E45" s="1250" t="s">
        <v>29</v>
      </c>
      <c r="F45" s="1250"/>
      <c r="G45" s="1250"/>
      <c r="H45" s="1251"/>
      <c r="I45" s="86">
        <v>561</v>
      </c>
      <c r="J45" s="87">
        <v>441</v>
      </c>
      <c r="K45" s="87">
        <v>438</v>
      </c>
      <c r="L45" s="87">
        <v>455</v>
      </c>
      <c r="M45" s="88">
        <v>410</v>
      </c>
    </row>
    <row r="46" spans="2:13" ht="27.75" customHeight="1" x14ac:dyDescent="0.15">
      <c r="B46" s="1244"/>
      <c r="C46" s="1245"/>
      <c r="D46" s="89"/>
      <c r="E46" s="1250" t="s">
        <v>30</v>
      </c>
      <c r="F46" s="1250"/>
      <c r="G46" s="1250"/>
      <c r="H46" s="1251"/>
      <c r="I46" s="86" t="s">
        <v>507</v>
      </c>
      <c r="J46" s="87" t="s">
        <v>507</v>
      </c>
      <c r="K46" s="87" t="s">
        <v>507</v>
      </c>
      <c r="L46" s="87" t="s">
        <v>507</v>
      </c>
      <c r="M46" s="88" t="s">
        <v>507</v>
      </c>
    </row>
    <row r="47" spans="2:13" ht="27.75" customHeight="1" x14ac:dyDescent="0.15">
      <c r="B47" s="1244"/>
      <c r="C47" s="1245"/>
      <c r="D47" s="90"/>
      <c r="E47" s="1252" t="s">
        <v>31</v>
      </c>
      <c r="F47" s="1253"/>
      <c r="G47" s="1253"/>
      <c r="H47" s="1254"/>
      <c r="I47" s="86" t="s">
        <v>507</v>
      </c>
      <c r="J47" s="87" t="s">
        <v>507</v>
      </c>
      <c r="K47" s="87" t="s">
        <v>507</v>
      </c>
      <c r="L47" s="87" t="s">
        <v>507</v>
      </c>
      <c r="M47" s="88" t="s">
        <v>507</v>
      </c>
    </row>
    <row r="48" spans="2:13" ht="27.75" customHeight="1" x14ac:dyDescent="0.15">
      <c r="B48" s="1244"/>
      <c r="C48" s="1245"/>
      <c r="D48" s="85"/>
      <c r="E48" s="1250" t="s">
        <v>32</v>
      </c>
      <c r="F48" s="1250"/>
      <c r="G48" s="1250"/>
      <c r="H48" s="1251"/>
      <c r="I48" s="86" t="s">
        <v>507</v>
      </c>
      <c r="J48" s="87" t="s">
        <v>507</v>
      </c>
      <c r="K48" s="87" t="s">
        <v>507</v>
      </c>
      <c r="L48" s="87" t="s">
        <v>507</v>
      </c>
      <c r="M48" s="88" t="s">
        <v>507</v>
      </c>
    </row>
    <row r="49" spans="2:13" ht="27.75" customHeight="1" x14ac:dyDescent="0.15">
      <c r="B49" s="1246"/>
      <c r="C49" s="1247"/>
      <c r="D49" s="85"/>
      <c r="E49" s="1250" t="s">
        <v>33</v>
      </c>
      <c r="F49" s="1250"/>
      <c r="G49" s="1250"/>
      <c r="H49" s="1251"/>
      <c r="I49" s="86" t="s">
        <v>507</v>
      </c>
      <c r="J49" s="87" t="s">
        <v>507</v>
      </c>
      <c r="K49" s="87" t="s">
        <v>507</v>
      </c>
      <c r="L49" s="87" t="s">
        <v>507</v>
      </c>
      <c r="M49" s="88" t="s">
        <v>507</v>
      </c>
    </row>
    <row r="50" spans="2:13" ht="27.75" customHeight="1" x14ac:dyDescent="0.15">
      <c r="B50" s="1255" t="s">
        <v>34</v>
      </c>
      <c r="C50" s="1256"/>
      <c r="D50" s="91"/>
      <c r="E50" s="1250" t="s">
        <v>35</v>
      </c>
      <c r="F50" s="1250"/>
      <c r="G50" s="1250"/>
      <c r="H50" s="1251"/>
      <c r="I50" s="86">
        <v>3663</v>
      </c>
      <c r="J50" s="87">
        <v>4163</v>
      </c>
      <c r="K50" s="87">
        <v>4636</v>
      </c>
      <c r="L50" s="87">
        <v>4951</v>
      </c>
      <c r="M50" s="88">
        <v>5050</v>
      </c>
    </row>
    <row r="51" spans="2:13" ht="27.75" customHeight="1" x14ac:dyDescent="0.15">
      <c r="B51" s="1244"/>
      <c r="C51" s="1245"/>
      <c r="D51" s="85"/>
      <c r="E51" s="1250" t="s">
        <v>36</v>
      </c>
      <c r="F51" s="1250"/>
      <c r="G51" s="1250"/>
      <c r="H51" s="1251"/>
      <c r="I51" s="86">
        <v>125</v>
      </c>
      <c r="J51" s="87">
        <v>111</v>
      </c>
      <c r="K51" s="87">
        <v>97</v>
      </c>
      <c r="L51" s="87">
        <v>90</v>
      </c>
      <c r="M51" s="88">
        <v>78</v>
      </c>
    </row>
    <row r="52" spans="2:13" ht="27.75" customHeight="1" x14ac:dyDescent="0.15">
      <c r="B52" s="1246"/>
      <c r="C52" s="1247"/>
      <c r="D52" s="85"/>
      <c r="E52" s="1250" t="s">
        <v>37</v>
      </c>
      <c r="F52" s="1250"/>
      <c r="G52" s="1250"/>
      <c r="H52" s="1251"/>
      <c r="I52" s="86">
        <v>4038</v>
      </c>
      <c r="J52" s="87">
        <v>3969</v>
      </c>
      <c r="K52" s="87">
        <v>4148</v>
      </c>
      <c r="L52" s="87">
        <v>3994</v>
      </c>
      <c r="M52" s="88">
        <v>4168</v>
      </c>
    </row>
    <row r="53" spans="2:13" ht="27.75" customHeight="1" thickBot="1" x14ac:dyDescent="0.2">
      <c r="B53" s="1257" t="s">
        <v>38</v>
      </c>
      <c r="C53" s="1258"/>
      <c r="D53" s="92"/>
      <c r="E53" s="1259" t="s">
        <v>39</v>
      </c>
      <c r="F53" s="1259"/>
      <c r="G53" s="1259"/>
      <c r="H53" s="1260"/>
      <c r="I53" s="93">
        <v>-1765</v>
      </c>
      <c r="J53" s="94">
        <v>-2331</v>
      </c>
      <c r="K53" s="94">
        <v>-2796</v>
      </c>
      <c r="L53" s="94">
        <v>-2872</v>
      </c>
      <c r="M53" s="95">
        <v>-3090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YJbIb3nHH0AWBVsmRVj5GT2sJHJibvv0yNnvJZIwzOEzl7jc8WNbS8ijGQTHbsIYDh+0RibmlyhLlSv1aKlTQ==" saltValue="p7jqmNLa6TorV/xqLN55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3769</v>
      </c>
      <c r="G55" s="107">
        <v>4074</v>
      </c>
      <c r="H55" s="108">
        <v>4150</v>
      </c>
    </row>
    <row r="56" spans="2:8" ht="52.5" customHeight="1" x14ac:dyDescent="0.15">
      <c r="B56" s="109"/>
      <c r="C56" s="1271" t="s">
        <v>43</v>
      </c>
      <c r="D56" s="1271"/>
      <c r="E56" s="1272"/>
      <c r="F56" s="110">
        <v>276</v>
      </c>
      <c r="G56" s="110">
        <v>276</v>
      </c>
      <c r="H56" s="111">
        <v>276</v>
      </c>
    </row>
    <row r="57" spans="2:8" ht="53.25" customHeight="1" x14ac:dyDescent="0.15">
      <c r="B57" s="109"/>
      <c r="C57" s="1273" t="s">
        <v>44</v>
      </c>
      <c r="D57" s="1273"/>
      <c r="E57" s="1274"/>
      <c r="F57" s="112">
        <v>625</v>
      </c>
      <c r="G57" s="112">
        <v>622</v>
      </c>
      <c r="H57" s="113">
        <v>630</v>
      </c>
    </row>
    <row r="58" spans="2:8" ht="45.75" customHeight="1" x14ac:dyDescent="0.15">
      <c r="B58" s="114"/>
      <c r="C58" s="1261" t="s">
        <v>570</v>
      </c>
      <c r="D58" s="1262"/>
      <c r="E58" s="1263"/>
      <c r="F58" s="115">
        <v>397</v>
      </c>
      <c r="G58" s="115">
        <v>397</v>
      </c>
      <c r="H58" s="116">
        <v>397</v>
      </c>
    </row>
    <row r="59" spans="2:8" ht="45.75" customHeight="1" x14ac:dyDescent="0.15">
      <c r="B59" s="114"/>
      <c r="C59" s="1261" t="s">
        <v>571</v>
      </c>
      <c r="D59" s="1262"/>
      <c r="E59" s="1263"/>
      <c r="F59" s="115">
        <v>100</v>
      </c>
      <c r="G59" s="115">
        <v>100</v>
      </c>
      <c r="H59" s="116">
        <v>100</v>
      </c>
    </row>
    <row r="60" spans="2:8" ht="45.75" customHeight="1" x14ac:dyDescent="0.15">
      <c r="B60" s="114"/>
      <c r="C60" s="1261" t="s">
        <v>572</v>
      </c>
      <c r="D60" s="1262"/>
      <c r="E60" s="1263"/>
      <c r="F60" s="115">
        <v>50</v>
      </c>
      <c r="G60" s="115">
        <v>50</v>
      </c>
      <c r="H60" s="116">
        <v>50</v>
      </c>
    </row>
    <row r="61" spans="2:8" ht="45.75" customHeight="1" x14ac:dyDescent="0.15">
      <c r="B61" s="114"/>
      <c r="C61" s="1261" t="s">
        <v>573</v>
      </c>
      <c r="D61" s="1262"/>
      <c r="E61" s="1263"/>
      <c r="F61" s="115">
        <v>40</v>
      </c>
      <c r="G61" s="115">
        <v>40</v>
      </c>
      <c r="H61" s="116">
        <v>40</v>
      </c>
    </row>
    <row r="62" spans="2:8" ht="45.75" customHeight="1" thickBot="1" x14ac:dyDescent="0.2">
      <c r="B62" s="117"/>
      <c r="C62" s="1264" t="s">
        <v>574</v>
      </c>
      <c r="D62" s="1265"/>
      <c r="E62" s="1266"/>
      <c r="F62" s="118">
        <v>23</v>
      </c>
      <c r="G62" s="118">
        <v>22</v>
      </c>
      <c r="H62" s="119">
        <v>17</v>
      </c>
    </row>
    <row r="63" spans="2:8" ht="52.5" customHeight="1" thickBot="1" x14ac:dyDescent="0.2">
      <c r="B63" s="120"/>
      <c r="C63" s="1267" t="s">
        <v>45</v>
      </c>
      <c r="D63" s="1267"/>
      <c r="E63" s="1268"/>
      <c r="F63" s="121">
        <v>4670</v>
      </c>
      <c r="G63" s="121">
        <v>4972</v>
      </c>
      <c r="H63" s="122">
        <v>5056</v>
      </c>
    </row>
    <row r="64" spans="2:8" ht="15" customHeight="1" x14ac:dyDescent="0.15"/>
    <row r="65" ht="0" hidden="1" customHeight="1" x14ac:dyDescent="0.15"/>
    <row r="66" ht="0" hidden="1" customHeight="1" x14ac:dyDescent="0.15"/>
  </sheetData>
  <sheetProtection algorithmName="SHA-512" hashValue="OpKGU8sfBUl2ZYBSorCIhxi4x/pI8HegoLdNlt/8lU6UVkdJH0Nl/H61GkLvW14r4ZoD2vezUUXcky6b0jEJug==" saltValue="IpxvfdDP94ju2xxkKNtD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579</v>
      </c>
      <c r="AO51" s="1280"/>
      <c r="AP51" s="1280"/>
      <c r="AQ51" s="1280"/>
      <c r="AR51" s="1280"/>
      <c r="AS51" s="1280"/>
      <c r="AT51" s="1280"/>
      <c r="AU51" s="1280"/>
      <c r="AV51" s="1280"/>
      <c r="AW51" s="1280"/>
      <c r="AX51" s="1280"/>
      <c r="AY51" s="1280"/>
      <c r="AZ51" s="1280"/>
      <c r="BA51" s="1280"/>
      <c r="BB51" s="1280" t="s">
        <v>580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582</v>
      </c>
      <c r="AO55" s="1281"/>
      <c r="AP55" s="1281"/>
      <c r="AQ55" s="1281"/>
      <c r="AR55" s="1281"/>
      <c r="AS55" s="1281"/>
      <c r="AT55" s="1281"/>
      <c r="AU55" s="1281"/>
      <c r="AV55" s="1281"/>
      <c r="AW55" s="1281"/>
      <c r="AX55" s="1281"/>
      <c r="AY55" s="1281"/>
      <c r="AZ55" s="1281"/>
      <c r="BA55" s="1281"/>
      <c r="BB55" s="1280" t="s">
        <v>580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579</v>
      </c>
      <c r="AO73" s="1280"/>
      <c r="AP73" s="1280"/>
      <c r="AQ73" s="1280"/>
      <c r="AR73" s="1280"/>
      <c r="AS73" s="1280"/>
      <c r="AT73" s="1280"/>
      <c r="AU73" s="1280"/>
      <c r="AV73" s="1280"/>
      <c r="AW73" s="1280"/>
      <c r="AX73" s="1280"/>
      <c r="AY73" s="1280"/>
      <c r="AZ73" s="1280"/>
      <c r="BA73" s="1280"/>
      <c r="BB73" s="1280" t="s">
        <v>580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6.7</v>
      </c>
      <c r="BQ75" s="1277"/>
      <c r="BR75" s="1277"/>
      <c r="BS75" s="1277"/>
      <c r="BT75" s="1277"/>
      <c r="BU75" s="1277"/>
      <c r="BV75" s="1277"/>
      <c r="BW75" s="1277"/>
      <c r="BX75" s="1277">
        <v>4.8</v>
      </c>
      <c r="BY75" s="1277"/>
      <c r="BZ75" s="1277"/>
      <c r="CA75" s="1277"/>
      <c r="CB75" s="1277"/>
      <c r="CC75" s="1277"/>
      <c r="CD75" s="1277"/>
      <c r="CE75" s="1277"/>
      <c r="CF75" s="1277">
        <v>3.9</v>
      </c>
      <c r="CG75" s="1277"/>
      <c r="CH75" s="1277"/>
      <c r="CI75" s="1277"/>
      <c r="CJ75" s="1277"/>
      <c r="CK75" s="1277"/>
      <c r="CL75" s="1277"/>
      <c r="CM75" s="1277"/>
      <c r="CN75" s="1277">
        <v>3.8</v>
      </c>
      <c r="CO75" s="1277"/>
      <c r="CP75" s="1277"/>
      <c r="CQ75" s="1277"/>
      <c r="CR75" s="1277"/>
      <c r="CS75" s="1277"/>
      <c r="CT75" s="1277"/>
      <c r="CU75" s="1277"/>
      <c r="CV75" s="1277">
        <v>4.5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582</v>
      </c>
      <c r="AO77" s="1281"/>
      <c r="AP77" s="1281"/>
      <c r="AQ77" s="1281"/>
      <c r="AR77" s="1281"/>
      <c r="AS77" s="1281"/>
      <c r="AT77" s="1281"/>
      <c r="AU77" s="1281"/>
      <c r="AV77" s="1281"/>
      <c r="AW77" s="1281"/>
      <c r="AX77" s="1281"/>
      <c r="AY77" s="1281"/>
      <c r="AZ77" s="1281"/>
      <c r="BA77" s="1281"/>
      <c r="BB77" s="1280" t="s">
        <v>580</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a08992Qf4IvJgBg6oysmLs1ZqmvytITJet5MBnfMRMNDe39hm5zV5rQx5It8kUSc9lbWuXAbsjoKykXByA5zw==" saltValue="ZtAgLoqCZhj7VFixA17C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uHPmeZ+RohVTStldx7dE+zU36Zcsc79Uq9GMMjTlT9ty/WHEaw3UyTUJzD4l2JehN0gpVn1OTJIgAz0Cp9oZw==" saltValue="btPyJPFHJcezPyjrXZLU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WUWC3A3gw32jCLeB0YNoOiytAcBJB+SvvLkkROcggoe83F28zIrD1MjF/Dc912Lf6PhtX41ViFfg7FJLcbclQ==" saltValue="B37yKwQmNvQCpYrLGtWv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76241</v>
      </c>
      <c r="E3" s="141"/>
      <c r="F3" s="142">
        <v>174587</v>
      </c>
      <c r="G3" s="143"/>
      <c r="H3" s="144"/>
    </row>
    <row r="4" spans="1:8" x14ac:dyDescent="0.15">
      <c r="A4" s="145"/>
      <c r="B4" s="146"/>
      <c r="C4" s="147"/>
      <c r="D4" s="148">
        <v>70626</v>
      </c>
      <c r="E4" s="149"/>
      <c r="F4" s="150">
        <v>79695</v>
      </c>
      <c r="G4" s="151"/>
      <c r="H4" s="152"/>
    </row>
    <row r="5" spans="1:8" x14ac:dyDescent="0.15">
      <c r="A5" s="133" t="s">
        <v>542</v>
      </c>
      <c r="B5" s="138"/>
      <c r="C5" s="139"/>
      <c r="D5" s="140">
        <v>86897</v>
      </c>
      <c r="E5" s="141"/>
      <c r="F5" s="142">
        <v>175675</v>
      </c>
      <c r="G5" s="143"/>
      <c r="H5" s="144"/>
    </row>
    <row r="6" spans="1:8" x14ac:dyDescent="0.15">
      <c r="A6" s="145"/>
      <c r="B6" s="146"/>
      <c r="C6" s="147"/>
      <c r="D6" s="148">
        <v>50470</v>
      </c>
      <c r="E6" s="149"/>
      <c r="F6" s="150">
        <v>87698</v>
      </c>
      <c r="G6" s="151"/>
      <c r="H6" s="152"/>
    </row>
    <row r="7" spans="1:8" x14ac:dyDescent="0.15">
      <c r="A7" s="133" t="s">
        <v>543</v>
      </c>
      <c r="B7" s="138"/>
      <c r="C7" s="139"/>
      <c r="D7" s="140">
        <v>112138</v>
      </c>
      <c r="E7" s="141"/>
      <c r="F7" s="142">
        <v>162193</v>
      </c>
      <c r="G7" s="143"/>
      <c r="H7" s="144"/>
    </row>
    <row r="8" spans="1:8" x14ac:dyDescent="0.15">
      <c r="A8" s="145"/>
      <c r="B8" s="146"/>
      <c r="C8" s="147"/>
      <c r="D8" s="148">
        <v>55444</v>
      </c>
      <c r="E8" s="149"/>
      <c r="F8" s="150">
        <v>79985</v>
      </c>
      <c r="G8" s="151"/>
      <c r="H8" s="152"/>
    </row>
    <row r="9" spans="1:8" x14ac:dyDescent="0.15">
      <c r="A9" s="133" t="s">
        <v>544</v>
      </c>
      <c r="B9" s="138"/>
      <c r="C9" s="139"/>
      <c r="D9" s="140">
        <v>107853</v>
      </c>
      <c r="E9" s="141"/>
      <c r="F9" s="142">
        <v>168868</v>
      </c>
      <c r="G9" s="143"/>
      <c r="H9" s="144"/>
    </row>
    <row r="10" spans="1:8" x14ac:dyDescent="0.15">
      <c r="A10" s="145"/>
      <c r="B10" s="146"/>
      <c r="C10" s="147"/>
      <c r="D10" s="148">
        <v>68114</v>
      </c>
      <c r="E10" s="149"/>
      <c r="F10" s="150">
        <v>79360</v>
      </c>
      <c r="G10" s="151"/>
      <c r="H10" s="152"/>
    </row>
    <row r="11" spans="1:8" x14ac:dyDescent="0.15">
      <c r="A11" s="133" t="s">
        <v>545</v>
      </c>
      <c r="B11" s="138"/>
      <c r="C11" s="139"/>
      <c r="D11" s="140">
        <v>112245</v>
      </c>
      <c r="E11" s="141"/>
      <c r="F11" s="142">
        <v>202870</v>
      </c>
      <c r="G11" s="143"/>
      <c r="H11" s="144"/>
    </row>
    <row r="12" spans="1:8" x14ac:dyDescent="0.15">
      <c r="A12" s="145"/>
      <c r="B12" s="146"/>
      <c r="C12" s="153"/>
      <c r="D12" s="148">
        <v>75677</v>
      </c>
      <c r="E12" s="149"/>
      <c r="F12" s="150">
        <v>79735</v>
      </c>
      <c r="G12" s="151"/>
      <c r="H12" s="152"/>
    </row>
    <row r="13" spans="1:8" x14ac:dyDescent="0.15">
      <c r="A13" s="133"/>
      <c r="B13" s="138"/>
      <c r="C13" s="154"/>
      <c r="D13" s="155">
        <v>99075</v>
      </c>
      <c r="E13" s="156"/>
      <c r="F13" s="157">
        <v>176839</v>
      </c>
      <c r="G13" s="158"/>
      <c r="H13" s="144"/>
    </row>
    <row r="14" spans="1:8" x14ac:dyDescent="0.15">
      <c r="A14" s="145"/>
      <c r="B14" s="146"/>
      <c r="C14" s="147"/>
      <c r="D14" s="148">
        <v>64066</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3.73</v>
      </c>
      <c r="C19" s="159">
        <f>ROUND(VALUE(SUBSTITUTE(実質収支比率等に係る経年分析!G$48,"▲","-")),2)</f>
        <v>6.36</v>
      </c>
      <c r="D19" s="159">
        <f>ROUND(VALUE(SUBSTITUTE(実質収支比率等に係る経年分析!H$48,"▲","-")),2)</f>
        <v>6.47</v>
      </c>
      <c r="E19" s="159">
        <f>ROUND(VALUE(SUBSTITUTE(実質収支比率等に係る経年分析!I$48,"▲","-")),2)</f>
        <v>3.91</v>
      </c>
      <c r="F19" s="159">
        <f>ROUND(VALUE(SUBSTITUTE(実質収支比率等に係る経年分析!J$48,"▲","-")),2)</f>
        <v>10.029999999999999</v>
      </c>
    </row>
    <row r="20" spans="1:11" x14ac:dyDescent="0.15">
      <c r="A20" s="159" t="s">
        <v>49</v>
      </c>
      <c r="B20" s="159">
        <f>ROUND(VALUE(SUBSTITUTE(実質収支比率等に係る経年分析!F$47,"▲","-")),2)</f>
        <v>98.19</v>
      </c>
      <c r="C20" s="159">
        <f>ROUND(VALUE(SUBSTITUTE(実質収支比率等に係る経年分析!G$47,"▲","-")),2)</f>
        <v>118.96</v>
      </c>
      <c r="D20" s="159">
        <f>ROUND(VALUE(SUBSTITUTE(実質収支比率等に係る経年分析!H$47,"▲","-")),2)</f>
        <v>133.58000000000001</v>
      </c>
      <c r="E20" s="159">
        <f>ROUND(VALUE(SUBSTITUTE(実質収支比率等に係る経年分析!I$47,"▲","-")),2)</f>
        <v>147.94</v>
      </c>
      <c r="F20" s="159">
        <f>ROUND(VALUE(SUBSTITUTE(実質収支比率等に係る経年分析!J$47,"▲","-")),2)</f>
        <v>152.83000000000001</v>
      </c>
    </row>
    <row r="21" spans="1:11" x14ac:dyDescent="0.15">
      <c r="A21" s="159" t="s">
        <v>50</v>
      </c>
      <c r="B21" s="159">
        <f>IF(ISNUMBER(VALUE(SUBSTITUTE(実質収支比率等に係る経年分析!F$49,"▲","-"))),ROUND(VALUE(SUBSTITUTE(実質収支比率等に係る経年分析!F$49,"▲","-")),2),NA())</f>
        <v>19.37</v>
      </c>
      <c r="C21" s="159">
        <f>IF(ISNUMBER(VALUE(SUBSTITUTE(実質収支比率等に係る経年分析!G$49,"▲","-"))),ROUND(VALUE(SUBSTITUTE(実質収支比率等に係る経年分析!G$49,"▲","-")),2),NA())</f>
        <v>20.170000000000002</v>
      </c>
      <c r="D21" s="159">
        <f>IF(ISNUMBER(VALUE(SUBSTITUTE(実質収支比率等に係る経年分析!H$49,"▲","-"))),ROUND(VALUE(SUBSTITUTE(実質収支比率等に係る経年分析!H$49,"▲","-")),2),NA())</f>
        <v>17.62</v>
      </c>
      <c r="E21" s="159">
        <f>IF(ISNUMBER(VALUE(SUBSTITUTE(実質収支比率等に係る経年分析!I$49,"▲","-"))),ROUND(VALUE(SUBSTITUTE(実質収支比率等に係る経年分析!I$49,"▲","-")),2),NA())</f>
        <v>8.34</v>
      </c>
      <c r="F21" s="159">
        <f>IF(ISNUMBER(VALUE(SUBSTITUTE(実質収支比率等に係る経年分析!J$49,"▲","-"))),ROUND(VALUE(SUBSTITUTE(実質収支比率等に係る経年分析!J$49,"▲","-")),2),NA())</f>
        <v>8.86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索道事業特別会計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0.14000000000000001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0.15</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399</v>
      </c>
      <c r="E42" s="161"/>
      <c r="F42" s="161"/>
      <c r="G42" s="161">
        <f>'実質公債費比率（分子）の構造'!L$52</f>
        <v>414</v>
      </c>
      <c r="H42" s="161"/>
      <c r="I42" s="161"/>
      <c r="J42" s="161">
        <f>'実質公債費比率（分子）の構造'!M$52</f>
        <v>404</v>
      </c>
      <c r="K42" s="161"/>
      <c r="L42" s="161"/>
      <c r="M42" s="161">
        <f>'実質公債費比率（分子）の構造'!N$52</f>
        <v>395</v>
      </c>
      <c r="N42" s="161"/>
      <c r="O42" s="161"/>
      <c r="P42" s="161">
        <f>'実質公債費比率（分子）の構造'!O$52</f>
        <v>394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2</v>
      </c>
      <c r="C45" s="161"/>
      <c r="D45" s="161"/>
      <c r="E45" s="161">
        <f>'実質公債費比率（分子）の構造'!L$49</f>
        <v>2</v>
      </c>
      <c r="F45" s="161"/>
      <c r="G45" s="161"/>
      <c r="H45" s="161">
        <f>'実質公債費比率（分子）の構造'!M$49</f>
        <v>3</v>
      </c>
      <c r="I45" s="161"/>
      <c r="J45" s="161"/>
      <c r="K45" s="161">
        <f>'実質公債費比率（分子）の構造'!N$49</f>
        <v>3</v>
      </c>
      <c r="L45" s="161"/>
      <c r="M45" s="161"/>
      <c r="N45" s="161">
        <f>'実質公債費比率（分子）の構造'!O$49</f>
        <v>13</v>
      </c>
      <c r="O45" s="161"/>
      <c r="P45" s="161"/>
    </row>
    <row r="46" spans="1:16" x14ac:dyDescent="0.15">
      <c r="A46" s="161" t="s">
        <v>61</v>
      </c>
      <c r="B46" s="161">
        <f>'実質公債費比率（分子）の構造'!K$48</f>
        <v>101</v>
      </c>
      <c r="C46" s="161"/>
      <c r="D46" s="161"/>
      <c r="E46" s="161">
        <f>'実質公債費比率（分子）の構造'!L$48</f>
        <v>100</v>
      </c>
      <c r="F46" s="161"/>
      <c r="G46" s="161"/>
      <c r="H46" s="161">
        <f>'実質公債費比率（分子）の構造'!M$48</f>
        <v>100</v>
      </c>
      <c r="I46" s="161"/>
      <c r="J46" s="161"/>
      <c r="K46" s="161">
        <f>'実質公債費比率（分子）の構造'!N$48</f>
        <v>105</v>
      </c>
      <c r="L46" s="161"/>
      <c r="M46" s="161"/>
      <c r="N46" s="161">
        <f>'実質公債費比率（分子）の構造'!O$48</f>
        <v>98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408</v>
      </c>
      <c r="C49" s="161"/>
      <c r="D49" s="161"/>
      <c r="E49" s="161">
        <f>'実質公債費比率（分子）の構造'!L$45</f>
        <v>394</v>
      </c>
      <c r="F49" s="161"/>
      <c r="G49" s="161"/>
      <c r="H49" s="161">
        <f>'実質公債費比率（分子）の構造'!M$45</f>
        <v>397</v>
      </c>
      <c r="I49" s="161"/>
      <c r="J49" s="161"/>
      <c r="K49" s="161">
        <f>'実質公債費比率（分子）の構造'!N$45</f>
        <v>389</v>
      </c>
      <c r="L49" s="161"/>
      <c r="M49" s="161"/>
      <c r="N49" s="161">
        <f>'実質公債費比率（分子）の構造'!O$45</f>
        <v>408</v>
      </c>
      <c r="O49" s="161"/>
      <c r="P49" s="161"/>
    </row>
    <row r="50" spans="1:16" x14ac:dyDescent="0.15">
      <c r="A50" s="161" t="s">
        <v>65</v>
      </c>
      <c r="B50" s="161" t="e">
        <f>NA()</f>
        <v>#N/A</v>
      </c>
      <c r="C50" s="161">
        <f>IF(ISNUMBER('実質公債費比率（分子）の構造'!K$53),'実質公債費比率（分子）の構造'!K$53,NA())</f>
        <v>112</v>
      </c>
      <c r="D50" s="161" t="e">
        <f>NA()</f>
        <v>#N/A</v>
      </c>
      <c r="E50" s="161" t="e">
        <f>NA()</f>
        <v>#N/A</v>
      </c>
      <c r="F50" s="161">
        <f>IF(ISNUMBER('実質公債費比率（分子）の構造'!L$53),'実質公債費比率（分子）の構造'!L$53,NA())</f>
        <v>82</v>
      </c>
      <c r="G50" s="161" t="e">
        <f>NA()</f>
        <v>#N/A</v>
      </c>
      <c r="H50" s="161" t="e">
        <f>NA()</f>
        <v>#N/A</v>
      </c>
      <c r="I50" s="161">
        <f>IF(ISNUMBER('実質公債費比率（分子）の構造'!M$53),'実質公債費比率（分子）の構造'!M$53,NA())</f>
        <v>96</v>
      </c>
      <c r="J50" s="161" t="e">
        <f>NA()</f>
        <v>#N/A</v>
      </c>
      <c r="K50" s="161" t="e">
        <f>NA()</f>
        <v>#N/A</v>
      </c>
      <c r="L50" s="161">
        <f>IF(ISNUMBER('実質公債費比率（分子）の構造'!N$53),'実質公債費比率（分子）の構造'!N$53,NA())</f>
        <v>102</v>
      </c>
      <c r="M50" s="161" t="e">
        <f>NA()</f>
        <v>#N/A</v>
      </c>
      <c r="N50" s="161" t="e">
        <f>NA()</f>
        <v>#N/A</v>
      </c>
      <c r="O50" s="161">
        <f>IF(ISNUMBER('実質公債費比率（分子）の構造'!O$53),'実質公債費比率（分子）の構造'!O$53,NA())</f>
        <v>125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4038</v>
      </c>
      <c r="E56" s="160"/>
      <c r="F56" s="160"/>
      <c r="G56" s="160">
        <f>'将来負担比率（分子）の構造'!J$52</f>
        <v>3969</v>
      </c>
      <c r="H56" s="160"/>
      <c r="I56" s="160"/>
      <c r="J56" s="160">
        <f>'将来負担比率（分子）の構造'!K$52</f>
        <v>4148</v>
      </c>
      <c r="K56" s="160"/>
      <c r="L56" s="160"/>
      <c r="M56" s="160">
        <f>'将来負担比率（分子）の構造'!L$52</f>
        <v>3994</v>
      </c>
      <c r="N56" s="160"/>
      <c r="O56" s="160"/>
      <c r="P56" s="160">
        <f>'将来負担比率（分子）の構造'!M$52</f>
        <v>4168</v>
      </c>
    </row>
    <row r="57" spans="1:16" x14ac:dyDescent="0.15">
      <c r="A57" s="160" t="s">
        <v>36</v>
      </c>
      <c r="B57" s="160"/>
      <c r="C57" s="160"/>
      <c r="D57" s="160">
        <f>'将来負担比率（分子）の構造'!I$51</f>
        <v>125</v>
      </c>
      <c r="E57" s="160"/>
      <c r="F57" s="160"/>
      <c r="G57" s="160">
        <f>'将来負担比率（分子）の構造'!J$51</f>
        <v>111</v>
      </c>
      <c r="H57" s="160"/>
      <c r="I57" s="160"/>
      <c r="J57" s="160">
        <f>'将来負担比率（分子）の構造'!K$51</f>
        <v>97</v>
      </c>
      <c r="K57" s="160"/>
      <c r="L57" s="160"/>
      <c r="M57" s="160">
        <f>'将来負担比率（分子）の構造'!L$51</f>
        <v>90</v>
      </c>
      <c r="N57" s="160"/>
      <c r="O57" s="160"/>
      <c r="P57" s="160">
        <f>'将来負担比率（分子）の構造'!M$51</f>
        <v>78</v>
      </c>
    </row>
    <row r="58" spans="1:16" x14ac:dyDescent="0.15">
      <c r="A58" s="160" t="s">
        <v>35</v>
      </c>
      <c r="B58" s="160"/>
      <c r="C58" s="160"/>
      <c r="D58" s="160">
        <f>'将来負担比率（分子）の構造'!I$50</f>
        <v>3663</v>
      </c>
      <c r="E58" s="160"/>
      <c r="F58" s="160"/>
      <c r="G58" s="160">
        <f>'将来負担比率（分子）の構造'!J$50</f>
        <v>4163</v>
      </c>
      <c r="H58" s="160"/>
      <c r="I58" s="160"/>
      <c r="J58" s="160">
        <f>'将来負担比率（分子）の構造'!K$50</f>
        <v>4636</v>
      </c>
      <c r="K58" s="160"/>
      <c r="L58" s="160"/>
      <c r="M58" s="160">
        <f>'将来負担比率（分子）の構造'!L$50</f>
        <v>4951</v>
      </c>
      <c r="N58" s="160"/>
      <c r="O58" s="160"/>
      <c r="P58" s="160">
        <f>'将来負担比率（分子）の構造'!M$50</f>
        <v>5050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561</v>
      </c>
      <c r="C62" s="160"/>
      <c r="D62" s="160"/>
      <c r="E62" s="160">
        <f>'将来負担比率（分子）の構造'!J$45</f>
        <v>441</v>
      </c>
      <c r="F62" s="160"/>
      <c r="G62" s="160"/>
      <c r="H62" s="160">
        <f>'将来負担比率（分子）の構造'!K$45</f>
        <v>438</v>
      </c>
      <c r="I62" s="160"/>
      <c r="J62" s="160"/>
      <c r="K62" s="160">
        <f>'将来負担比率（分子）の構造'!L$45</f>
        <v>455</v>
      </c>
      <c r="L62" s="160"/>
      <c r="M62" s="160"/>
      <c r="N62" s="160">
        <f>'将来負担比率（分子）の構造'!M$45</f>
        <v>410</v>
      </c>
      <c r="O62" s="160"/>
      <c r="P62" s="160"/>
    </row>
    <row r="63" spans="1:16" x14ac:dyDescent="0.15">
      <c r="A63" s="160" t="s">
        <v>28</v>
      </c>
      <c r="B63" s="160">
        <f>'将来負担比率（分子）の構造'!I$44</f>
        <v>8</v>
      </c>
      <c r="C63" s="160"/>
      <c r="D63" s="160"/>
      <c r="E63" s="160">
        <f>'将来負担比率（分子）の構造'!J$44</f>
        <v>11</v>
      </c>
      <c r="F63" s="160"/>
      <c r="G63" s="160"/>
      <c r="H63" s="160">
        <f>'将来負担比率（分子）の構造'!K$44</f>
        <v>157</v>
      </c>
      <c r="I63" s="160"/>
      <c r="J63" s="160"/>
      <c r="K63" s="160">
        <f>'将来負担比率（分子）の構造'!L$44</f>
        <v>155</v>
      </c>
      <c r="L63" s="160"/>
      <c r="M63" s="160"/>
      <c r="N63" s="160">
        <f>'将来負担比率（分子）の構造'!M$44</f>
        <v>142</v>
      </c>
      <c r="O63" s="160"/>
      <c r="P63" s="160"/>
    </row>
    <row r="64" spans="1:16" x14ac:dyDescent="0.15">
      <c r="A64" s="160" t="s">
        <v>27</v>
      </c>
      <c r="B64" s="160">
        <f>'将来負担比率（分子）の構造'!I$43</f>
        <v>1582</v>
      </c>
      <c r="C64" s="160"/>
      <c r="D64" s="160"/>
      <c r="E64" s="160">
        <f>'将来負担比率（分子）の構造'!J$43</f>
        <v>1474</v>
      </c>
      <c r="F64" s="160"/>
      <c r="G64" s="160"/>
      <c r="H64" s="160">
        <f>'将来負担比率（分子）の構造'!K$43</f>
        <v>1388</v>
      </c>
      <c r="I64" s="160"/>
      <c r="J64" s="160"/>
      <c r="K64" s="160">
        <f>'将来負担比率（分子）の構造'!L$43</f>
        <v>1324</v>
      </c>
      <c r="L64" s="160"/>
      <c r="M64" s="160"/>
      <c r="N64" s="160">
        <f>'将来負担比率（分子）の構造'!M$43</f>
        <v>1233</v>
      </c>
      <c r="O64" s="160"/>
      <c r="P64" s="160"/>
    </row>
    <row r="65" spans="1:16" x14ac:dyDescent="0.15">
      <c r="A65" s="160" t="s">
        <v>26</v>
      </c>
      <c r="B65" s="160">
        <f>'将来負担比率（分子）の構造'!I$42</f>
        <v>9</v>
      </c>
      <c r="C65" s="160"/>
      <c r="D65" s="160"/>
      <c r="E65" s="160">
        <f>'将来負担比率（分子）の構造'!J$42</f>
        <v>2</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3901</v>
      </c>
      <c r="C66" s="160"/>
      <c r="D66" s="160"/>
      <c r="E66" s="160">
        <f>'将来負担比率（分子）の構造'!J$41</f>
        <v>3983</v>
      </c>
      <c r="F66" s="160"/>
      <c r="G66" s="160"/>
      <c r="H66" s="160">
        <f>'将来負担比率（分子）の構造'!K$41</f>
        <v>4101</v>
      </c>
      <c r="I66" s="160"/>
      <c r="J66" s="160"/>
      <c r="K66" s="160">
        <f>'将来負担比率（分子）の構造'!L$41</f>
        <v>4229</v>
      </c>
      <c r="L66" s="160"/>
      <c r="M66" s="160"/>
      <c r="N66" s="160">
        <f>'将来負担比率（分子）の構造'!M$41</f>
        <v>4421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3769</v>
      </c>
      <c r="C72" s="164">
        <f>基金残高に係る経年分析!G55</f>
        <v>4074</v>
      </c>
      <c r="D72" s="164">
        <f>基金残高に係る経年分析!H55</f>
        <v>4150</v>
      </c>
    </row>
    <row r="73" spans="1:16" x14ac:dyDescent="0.15">
      <c r="A73" s="163" t="s">
        <v>72</v>
      </c>
      <c r="B73" s="164">
        <f>基金残高に係る経年分析!F56</f>
        <v>276</v>
      </c>
      <c r="C73" s="164">
        <f>基金残高に係る経年分析!G56</f>
        <v>276</v>
      </c>
      <c r="D73" s="164">
        <f>基金残高に係る経年分析!H56</f>
        <v>276</v>
      </c>
    </row>
    <row r="74" spans="1:16" x14ac:dyDescent="0.15">
      <c r="A74" s="163" t="s">
        <v>73</v>
      </c>
      <c r="B74" s="164">
        <f>基金残高に係る経年分析!F57</f>
        <v>625</v>
      </c>
      <c r="C74" s="164">
        <f>基金残高に係る経年分析!G57</f>
        <v>622</v>
      </c>
      <c r="D74" s="164">
        <f>基金残高に係る経年分析!H57</f>
        <v>630</v>
      </c>
    </row>
  </sheetData>
  <sheetProtection algorithmName="SHA-512" hashValue="iNnHBZ9GSN2s1pTRWaMl8Low2ubAWlTj+OToG9PYfvtSSb/o7+tgyHcGhaXhuNmlqPAMaI+gS+ldHwVRv1IqKw==" saltValue="LDgPvCUZ2eDOHxZsnkaWbg=="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478238</v>
      </c>
      <c r="S5" s="649"/>
      <c r="T5" s="649"/>
      <c r="U5" s="649"/>
      <c r="V5" s="649"/>
      <c r="W5" s="649"/>
      <c r="X5" s="649"/>
      <c r="Y5" s="650"/>
      <c r="Z5" s="651">
        <v>9.9</v>
      </c>
      <c r="AA5" s="651"/>
      <c r="AB5" s="651"/>
      <c r="AC5" s="651"/>
      <c r="AD5" s="652">
        <v>478238</v>
      </c>
      <c r="AE5" s="652"/>
      <c r="AF5" s="652"/>
      <c r="AG5" s="652"/>
      <c r="AH5" s="652"/>
      <c r="AI5" s="652"/>
      <c r="AJ5" s="652"/>
      <c r="AK5" s="652"/>
      <c r="AL5" s="653">
        <v>18.3</v>
      </c>
      <c r="AM5" s="654"/>
      <c r="AN5" s="654"/>
      <c r="AO5" s="655"/>
      <c r="AP5" s="645" t="s">
        <v>219</v>
      </c>
      <c r="AQ5" s="646"/>
      <c r="AR5" s="646"/>
      <c r="AS5" s="646"/>
      <c r="AT5" s="646"/>
      <c r="AU5" s="646"/>
      <c r="AV5" s="646"/>
      <c r="AW5" s="646"/>
      <c r="AX5" s="646"/>
      <c r="AY5" s="646"/>
      <c r="AZ5" s="646"/>
      <c r="BA5" s="646"/>
      <c r="BB5" s="646"/>
      <c r="BC5" s="646"/>
      <c r="BD5" s="646"/>
      <c r="BE5" s="646"/>
      <c r="BF5" s="647"/>
      <c r="BG5" s="659">
        <v>478238</v>
      </c>
      <c r="BH5" s="660"/>
      <c r="BI5" s="660"/>
      <c r="BJ5" s="660"/>
      <c r="BK5" s="660"/>
      <c r="BL5" s="660"/>
      <c r="BM5" s="660"/>
      <c r="BN5" s="661"/>
      <c r="BO5" s="662">
        <v>100</v>
      </c>
      <c r="BP5" s="662"/>
      <c r="BQ5" s="662"/>
      <c r="BR5" s="662"/>
      <c r="BS5" s="663" t="s">
        <v>220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212</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47625</v>
      </c>
      <c r="S6" s="660"/>
      <c r="T6" s="660"/>
      <c r="U6" s="660"/>
      <c r="V6" s="660"/>
      <c r="W6" s="660"/>
      <c r="X6" s="660"/>
      <c r="Y6" s="661"/>
      <c r="Z6" s="662">
        <v>1</v>
      </c>
      <c r="AA6" s="662"/>
      <c r="AB6" s="662"/>
      <c r="AC6" s="662"/>
      <c r="AD6" s="663">
        <v>47625</v>
      </c>
      <c r="AE6" s="663"/>
      <c r="AF6" s="663"/>
      <c r="AG6" s="663"/>
      <c r="AH6" s="663"/>
      <c r="AI6" s="663"/>
      <c r="AJ6" s="663"/>
      <c r="AK6" s="663"/>
      <c r="AL6" s="664">
        <v>1.8</v>
      </c>
      <c r="AM6" s="665"/>
      <c r="AN6" s="665"/>
      <c r="AO6" s="666"/>
      <c r="AP6" s="656" t="s">
        <v>225</v>
      </c>
      <c r="AQ6" s="657"/>
      <c r="AR6" s="657"/>
      <c r="AS6" s="657"/>
      <c r="AT6" s="657"/>
      <c r="AU6" s="657"/>
      <c r="AV6" s="657"/>
      <c r="AW6" s="657"/>
      <c r="AX6" s="657"/>
      <c r="AY6" s="657"/>
      <c r="AZ6" s="657"/>
      <c r="BA6" s="657"/>
      <c r="BB6" s="657"/>
      <c r="BC6" s="657"/>
      <c r="BD6" s="657"/>
      <c r="BE6" s="657"/>
      <c r="BF6" s="658"/>
      <c r="BG6" s="659">
        <v>478238</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70290</v>
      </c>
      <c r="CS6" s="660"/>
      <c r="CT6" s="660"/>
      <c r="CU6" s="660"/>
      <c r="CV6" s="660"/>
      <c r="CW6" s="660"/>
      <c r="CX6" s="660"/>
      <c r="CY6" s="661"/>
      <c r="CZ6" s="653">
        <v>1.6</v>
      </c>
      <c r="DA6" s="654"/>
      <c r="DB6" s="654"/>
      <c r="DC6" s="673"/>
      <c r="DD6" s="668" t="s">
        <v>122</v>
      </c>
      <c r="DE6" s="660"/>
      <c r="DF6" s="660"/>
      <c r="DG6" s="660"/>
      <c r="DH6" s="660"/>
      <c r="DI6" s="660"/>
      <c r="DJ6" s="660"/>
      <c r="DK6" s="660"/>
      <c r="DL6" s="660"/>
      <c r="DM6" s="660"/>
      <c r="DN6" s="660"/>
      <c r="DO6" s="660"/>
      <c r="DP6" s="661"/>
      <c r="DQ6" s="668">
        <v>70290</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496</v>
      </c>
      <c r="S7" s="660"/>
      <c r="T7" s="660"/>
      <c r="U7" s="660"/>
      <c r="V7" s="660"/>
      <c r="W7" s="660"/>
      <c r="X7" s="660"/>
      <c r="Y7" s="661"/>
      <c r="Z7" s="662">
        <v>0</v>
      </c>
      <c r="AA7" s="662"/>
      <c r="AB7" s="662"/>
      <c r="AC7" s="662"/>
      <c r="AD7" s="663">
        <v>496</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188737</v>
      </c>
      <c r="BH7" s="660"/>
      <c r="BI7" s="660"/>
      <c r="BJ7" s="660"/>
      <c r="BK7" s="660"/>
      <c r="BL7" s="660"/>
      <c r="BM7" s="660"/>
      <c r="BN7" s="661"/>
      <c r="BO7" s="662">
        <v>39.5</v>
      </c>
      <c r="BP7" s="662"/>
      <c r="BQ7" s="662"/>
      <c r="BR7" s="662"/>
      <c r="BS7" s="663" t="s">
        <v>122</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485934</v>
      </c>
      <c r="CS7" s="660"/>
      <c r="CT7" s="660"/>
      <c r="CU7" s="660"/>
      <c r="CV7" s="660"/>
      <c r="CW7" s="660"/>
      <c r="CX7" s="660"/>
      <c r="CY7" s="661"/>
      <c r="CZ7" s="662">
        <v>10.9</v>
      </c>
      <c r="DA7" s="662"/>
      <c r="DB7" s="662"/>
      <c r="DC7" s="662"/>
      <c r="DD7" s="668">
        <v>32318</v>
      </c>
      <c r="DE7" s="660"/>
      <c r="DF7" s="660"/>
      <c r="DG7" s="660"/>
      <c r="DH7" s="660"/>
      <c r="DI7" s="660"/>
      <c r="DJ7" s="660"/>
      <c r="DK7" s="660"/>
      <c r="DL7" s="660"/>
      <c r="DM7" s="660"/>
      <c r="DN7" s="660"/>
      <c r="DO7" s="660"/>
      <c r="DP7" s="661"/>
      <c r="DQ7" s="668">
        <v>423692</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675</v>
      </c>
      <c r="S8" s="660"/>
      <c r="T8" s="660"/>
      <c r="U8" s="660"/>
      <c r="V8" s="660"/>
      <c r="W8" s="660"/>
      <c r="X8" s="660"/>
      <c r="Y8" s="661"/>
      <c r="Z8" s="662">
        <v>0</v>
      </c>
      <c r="AA8" s="662"/>
      <c r="AB8" s="662"/>
      <c r="AC8" s="662"/>
      <c r="AD8" s="663">
        <v>675</v>
      </c>
      <c r="AE8" s="663"/>
      <c r="AF8" s="663"/>
      <c r="AG8" s="663"/>
      <c r="AH8" s="663"/>
      <c r="AI8" s="663"/>
      <c r="AJ8" s="663"/>
      <c r="AK8" s="663"/>
      <c r="AL8" s="664">
        <v>0</v>
      </c>
      <c r="AM8" s="665"/>
      <c r="AN8" s="665"/>
      <c r="AO8" s="666"/>
      <c r="AP8" s="656" t="s">
        <v>231</v>
      </c>
      <c r="AQ8" s="657"/>
      <c r="AR8" s="657"/>
      <c r="AS8" s="657"/>
      <c r="AT8" s="657"/>
      <c r="AU8" s="657"/>
      <c r="AV8" s="657"/>
      <c r="AW8" s="657"/>
      <c r="AX8" s="657"/>
      <c r="AY8" s="657"/>
      <c r="AZ8" s="657"/>
      <c r="BA8" s="657"/>
      <c r="BB8" s="657"/>
      <c r="BC8" s="657"/>
      <c r="BD8" s="657"/>
      <c r="BE8" s="657"/>
      <c r="BF8" s="658"/>
      <c r="BG8" s="659">
        <v>8869</v>
      </c>
      <c r="BH8" s="660"/>
      <c r="BI8" s="660"/>
      <c r="BJ8" s="660"/>
      <c r="BK8" s="660"/>
      <c r="BL8" s="660"/>
      <c r="BM8" s="660"/>
      <c r="BN8" s="661"/>
      <c r="BO8" s="662">
        <v>1.9</v>
      </c>
      <c r="BP8" s="662"/>
      <c r="BQ8" s="662"/>
      <c r="BR8" s="662"/>
      <c r="BS8" s="668" t="s">
        <v>122</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915979</v>
      </c>
      <c r="CS8" s="660"/>
      <c r="CT8" s="660"/>
      <c r="CU8" s="660"/>
      <c r="CV8" s="660"/>
      <c r="CW8" s="660"/>
      <c r="CX8" s="660"/>
      <c r="CY8" s="661"/>
      <c r="CZ8" s="662">
        <v>20.6</v>
      </c>
      <c r="DA8" s="662"/>
      <c r="DB8" s="662"/>
      <c r="DC8" s="662"/>
      <c r="DD8" s="668">
        <v>5121</v>
      </c>
      <c r="DE8" s="660"/>
      <c r="DF8" s="660"/>
      <c r="DG8" s="660"/>
      <c r="DH8" s="660"/>
      <c r="DI8" s="660"/>
      <c r="DJ8" s="660"/>
      <c r="DK8" s="660"/>
      <c r="DL8" s="660"/>
      <c r="DM8" s="660"/>
      <c r="DN8" s="660"/>
      <c r="DO8" s="660"/>
      <c r="DP8" s="661"/>
      <c r="DQ8" s="668">
        <v>585210</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754</v>
      </c>
      <c r="S9" s="660"/>
      <c r="T9" s="660"/>
      <c r="U9" s="660"/>
      <c r="V9" s="660"/>
      <c r="W9" s="660"/>
      <c r="X9" s="660"/>
      <c r="Y9" s="661"/>
      <c r="Z9" s="662">
        <v>0</v>
      </c>
      <c r="AA9" s="662"/>
      <c r="AB9" s="662"/>
      <c r="AC9" s="662"/>
      <c r="AD9" s="663">
        <v>754</v>
      </c>
      <c r="AE9" s="663"/>
      <c r="AF9" s="663"/>
      <c r="AG9" s="663"/>
      <c r="AH9" s="663"/>
      <c r="AI9" s="663"/>
      <c r="AJ9" s="663"/>
      <c r="AK9" s="663"/>
      <c r="AL9" s="664">
        <v>0</v>
      </c>
      <c r="AM9" s="665"/>
      <c r="AN9" s="665"/>
      <c r="AO9" s="666"/>
      <c r="AP9" s="656" t="s">
        <v>234</v>
      </c>
      <c r="AQ9" s="657"/>
      <c r="AR9" s="657"/>
      <c r="AS9" s="657"/>
      <c r="AT9" s="657"/>
      <c r="AU9" s="657"/>
      <c r="AV9" s="657"/>
      <c r="AW9" s="657"/>
      <c r="AX9" s="657"/>
      <c r="AY9" s="657"/>
      <c r="AZ9" s="657"/>
      <c r="BA9" s="657"/>
      <c r="BB9" s="657"/>
      <c r="BC9" s="657"/>
      <c r="BD9" s="657"/>
      <c r="BE9" s="657"/>
      <c r="BF9" s="658"/>
      <c r="BG9" s="659">
        <v>133234</v>
      </c>
      <c r="BH9" s="660"/>
      <c r="BI9" s="660"/>
      <c r="BJ9" s="660"/>
      <c r="BK9" s="660"/>
      <c r="BL9" s="660"/>
      <c r="BM9" s="660"/>
      <c r="BN9" s="661"/>
      <c r="BO9" s="662">
        <v>27.9</v>
      </c>
      <c r="BP9" s="662"/>
      <c r="BQ9" s="662"/>
      <c r="BR9" s="662"/>
      <c r="BS9" s="668" t="s">
        <v>122</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179524</v>
      </c>
      <c r="CS9" s="660"/>
      <c r="CT9" s="660"/>
      <c r="CU9" s="660"/>
      <c r="CV9" s="660"/>
      <c r="CW9" s="660"/>
      <c r="CX9" s="660"/>
      <c r="CY9" s="661"/>
      <c r="CZ9" s="662">
        <v>4</v>
      </c>
      <c r="DA9" s="662"/>
      <c r="DB9" s="662"/>
      <c r="DC9" s="662"/>
      <c r="DD9" s="668">
        <v>7517</v>
      </c>
      <c r="DE9" s="660"/>
      <c r="DF9" s="660"/>
      <c r="DG9" s="660"/>
      <c r="DH9" s="660"/>
      <c r="DI9" s="660"/>
      <c r="DJ9" s="660"/>
      <c r="DK9" s="660"/>
      <c r="DL9" s="660"/>
      <c r="DM9" s="660"/>
      <c r="DN9" s="660"/>
      <c r="DO9" s="660"/>
      <c r="DP9" s="661"/>
      <c r="DQ9" s="668">
        <v>152439</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220</v>
      </c>
      <c r="AE10" s="663"/>
      <c r="AF10" s="663"/>
      <c r="AG10" s="663"/>
      <c r="AH10" s="663"/>
      <c r="AI10" s="663"/>
      <c r="AJ10" s="663"/>
      <c r="AK10" s="663"/>
      <c r="AL10" s="664" t="s">
        <v>122</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11625</v>
      </c>
      <c r="BH10" s="660"/>
      <c r="BI10" s="660"/>
      <c r="BJ10" s="660"/>
      <c r="BK10" s="660"/>
      <c r="BL10" s="660"/>
      <c r="BM10" s="660"/>
      <c r="BN10" s="661"/>
      <c r="BO10" s="662">
        <v>2.4</v>
      </c>
      <c r="BP10" s="662"/>
      <c r="BQ10" s="662"/>
      <c r="BR10" s="662"/>
      <c r="BS10" s="668" t="s">
        <v>122</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220</v>
      </c>
      <c r="CS10" s="660"/>
      <c r="CT10" s="660"/>
      <c r="CU10" s="660"/>
      <c r="CV10" s="660"/>
      <c r="CW10" s="660"/>
      <c r="CX10" s="660"/>
      <c r="CY10" s="661"/>
      <c r="CZ10" s="662" t="s">
        <v>122</v>
      </c>
      <c r="DA10" s="662"/>
      <c r="DB10" s="662"/>
      <c r="DC10" s="662"/>
      <c r="DD10" s="668" t="s">
        <v>122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220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35009</v>
      </c>
      <c r="BH11" s="660"/>
      <c r="BI11" s="660"/>
      <c r="BJ11" s="660"/>
      <c r="BK11" s="660"/>
      <c r="BL11" s="660"/>
      <c r="BM11" s="660"/>
      <c r="BN11" s="661"/>
      <c r="BO11" s="662">
        <v>7.3</v>
      </c>
      <c r="BP11" s="662"/>
      <c r="BQ11" s="662"/>
      <c r="BR11" s="662"/>
      <c r="BS11" s="668" t="s">
        <v>122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333972</v>
      </c>
      <c r="CS11" s="660"/>
      <c r="CT11" s="660"/>
      <c r="CU11" s="660"/>
      <c r="CV11" s="660"/>
      <c r="CW11" s="660"/>
      <c r="CX11" s="660"/>
      <c r="CY11" s="661"/>
      <c r="CZ11" s="662">
        <v>7.5</v>
      </c>
      <c r="DA11" s="662"/>
      <c r="DB11" s="662"/>
      <c r="DC11" s="662"/>
      <c r="DD11" s="668">
        <v>92014</v>
      </c>
      <c r="DE11" s="660"/>
      <c r="DF11" s="660"/>
      <c r="DG11" s="660"/>
      <c r="DH11" s="660"/>
      <c r="DI11" s="660"/>
      <c r="DJ11" s="660"/>
      <c r="DK11" s="660"/>
      <c r="DL11" s="660"/>
      <c r="DM11" s="660"/>
      <c r="DN11" s="660"/>
      <c r="DO11" s="660"/>
      <c r="DP11" s="661"/>
      <c r="DQ11" s="668">
        <v>163859</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99788</v>
      </c>
      <c r="S12" s="660"/>
      <c r="T12" s="660"/>
      <c r="U12" s="660"/>
      <c r="V12" s="660"/>
      <c r="W12" s="660"/>
      <c r="X12" s="660"/>
      <c r="Y12" s="661"/>
      <c r="Z12" s="662">
        <v>2.1</v>
      </c>
      <c r="AA12" s="662"/>
      <c r="AB12" s="662"/>
      <c r="AC12" s="662"/>
      <c r="AD12" s="663">
        <v>99788</v>
      </c>
      <c r="AE12" s="663"/>
      <c r="AF12" s="663"/>
      <c r="AG12" s="663"/>
      <c r="AH12" s="663"/>
      <c r="AI12" s="663"/>
      <c r="AJ12" s="663"/>
      <c r="AK12" s="663"/>
      <c r="AL12" s="664">
        <v>3.8</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234226</v>
      </c>
      <c r="BH12" s="660"/>
      <c r="BI12" s="660"/>
      <c r="BJ12" s="660"/>
      <c r="BK12" s="660"/>
      <c r="BL12" s="660"/>
      <c r="BM12" s="660"/>
      <c r="BN12" s="661"/>
      <c r="BO12" s="662">
        <v>49</v>
      </c>
      <c r="BP12" s="662"/>
      <c r="BQ12" s="662"/>
      <c r="BR12" s="662"/>
      <c r="BS12" s="668" t="s">
        <v>122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96497</v>
      </c>
      <c r="CS12" s="660"/>
      <c r="CT12" s="660"/>
      <c r="CU12" s="660"/>
      <c r="CV12" s="660"/>
      <c r="CW12" s="660"/>
      <c r="CX12" s="660"/>
      <c r="CY12" s="661"/>
      <c r="CZ12" s="662">
        <v>2.2000000000000002</v>
      </c>
      <c r="DA12" s="662"/>
      <c r="DB12" s="662"/>
      <c r="DC12" s="662"/>
      <c r="DD12" s="668">
        <v>2886</v>
      </c>
      <c r="DE12" s="660"/>
      <c r="DF12" s="660"/>
      <c r="DG12" s="660"/>
      <c r="DH12" s="660"/>
      <c r="DI12" s="660"/>
      <c r="DJ12" s="660"/>
      <c r="DK12" s="660"/>
      <c r="DL12" s="660"/>
      <c r="DM12" s="660"/>
      <c r="DN12" s="660"/>
      <c r="DO12" s="660"/>
      <c r="DP12" s="661"/>
      <c r="DQ12" s="668">
        <v>63701</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232629</v>
      </c>
      <c r="BH13" s="660"/>
      <c r="BI13" s="660"/>
      <c r="BJ13" s="660"/>
      <c r="BK13" s="660"/>
      <c r="BL13" s="660"/>
      <c r="BM13" s="660"/>
      <c r="BN13" s="661"/>
      <c r="BO13" s="662">
        <v>48.6</v>
      </c>
      <c r="BP13" s="662"/>
      <c r="BQ13" s="662"/>
      <c r="BR13" s="662"/>
      <c r="BS13" s="668" t="s">
        <v>122</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495862</v>
      </c>
      <c r="CS13" s="660"/>
      <c r="CT13" s="660"/>
      <c r="CU13" s="660"/>
      <c r="CV13" s="660"/>
      <c r="CW13" s="660"/>
      <c r="CX13" s="660"/>
      <c r="CY13" s="661"/>
      <c r="CZ13" s="662">
        <v>11.1</v>
      </c>
      <c r="DA13" s="662"/>
      <c r="DB13" s="662"/>
      <c r="DC13" s="662"/>
      <c r="DD13" s="668">
        <v>325757</v>
      </c>
      <c r="DE13" s="660"/>
      <c r="DF13" s="660"/>
      <c r="DG13" s="660"/>
      <c r="DH13" s="660"/>
      <c r="DI13" s="660"/>
      <c r="DJ13" s="660"/>
      <c r="DK13" s="660"/>
      <c r="DL13" s="660"/>
      <c r="DM13" s="660"/>
      <c r="DN13" s="660"/>
      <c r="DO13" s="660"/>
      <c r="DP13" s="661"/>
      <c r="DQ13" s="668">
        <v>206131</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220</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220</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22621</v>
      </c>
      <c r="BH14" s="660"/>
      <c r="BI14" s="660"/>
      <c r="BJ14" s="660"/>
      <c r="BK14" s="660"/>
      <c r="BL14" s="660"/>
      <c r="BM14" s="660"/>
      <c r="BN14" s="661"/>
      <c r="BO14" s="662">
        <v>4.7</v>
      </c>
      <c r="BP14" s="662"/>
      <c r="BQ14" s="662"/>
      <c r="BR14" s="662"/>
      <c r="BS14" s="668" t="s">
        <v>122</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333423</v>
      </c>
      <c r="CS14" s="660"/>
      <c r="CT14" s="660"/>
      <c r="CU14" s="660"/>
      <c r="CV14" s="660"/>
      <c r="CW14" s="660"/>
      <c r="CX14" s="660"/>
      <c r="CY14" s="661"/>
      <c r="CZ14" s="662">
        <v>7.5</v>
      </c>
      <c r="DA14" s="662"/>
      <c r="DB14" s="662"/>
      <c r="DC14" s="662"/>
      <c r="DD14" s="668">
        <v>118393</v>
      </c>
      <c r="DE14" s="660"/>
      <c r="DF14" s="660"/>
      <c r="DG14" s="660"/>
      <c r="DH14" s="660"/>
      <c r="DI14" s="660"/>
      <c r="DJ14" s="660"/>
      <c r="DK14" s="660"/>
      <c r="DL14" s="660"/>
      <c r="DM14" s="660"/>
      <c r="DN14" s="660"/>
      <c r="DO14" s="660"/>
      <c r="DP14" s="661"/>
      <c r="DQ14" s="668">
        <v>215262</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8330</v>
      </c>
      <c r="S15" s="660"/>
      <c r="T15" s="660"/>
      <c r="U15" s="660"/>
      <c r="V15" s="660"/>
      <c r="W15" s="660"/>
      <c r="X15" s="660"/>
      <c r="Y15" s="661"/>
      <c r="Z15" s="662">
        <v>0.2</v>
      </c>
      <c r="AA15" s="662"/>
      <c r="AB15" s="662"/>
      <c r="AC15" s="662"/>
      <c r="AD15" s="663">
        <v>8330</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32654</v>
      </c>
      <c r="BH15" s="660"/>
      <c r="BI15" s="660"/>
      <c r="BJ15" s="660"/>
      <c r="BK15" s="660"/>
      <c r="BL15" s="660"/>
      <c r="BM15" s="660"/>
      <c r="BN15" s="661"/>
      <c r="BO15" s="662">
        <v>6.8</v>
      </c>
      <c r="BP15" s="662"/>
      <c r="BQ15" s="662"/>
      <c r="BR15" s="662"/>
      <c r="BS15" s="668" t="s">
        <v>122</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476060</v>
      </c>
      <c r="CS15" s="660"/>
      <c r="CT15" s="660"/>
      <c r="CU15" s="660"/>
      <c r="CV15" s="660"/>
      <c r="CW15" s="660"/>
      <c r="CX15" s="660"/>
      <c r="CY15" s="661"/>
      <c r="CZ15" s="662">
        <v>10.7</v>
      </c>
      <c r="DA15" s="662"/>
      <c r="DB15" s="662"/>
      <c r="DC15" s="662"/>
      <c r="DD15" s="668">
        <v>81272</v>
      </c>
      <c r="DE15" s="660"/>
      <c r="DF15" s="660"/>
      <c r="DG15" s="660"/>
      <c r="DH15" s="660"/>
      <c r="DI15" s="660"/>
      <c r="DJ15" s="660"/>
      <c r="DK15" s="660"/>
      <c r="DL15" s="660"/>
      <c r="DM15" s="660"/>
      <c r="DN15" s="660"/>
      <c r="DO15" s="660"/>
      <c r="DP15" s="661"/>
      <c r="DQ15" s="668">
        <v>403671</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220</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654793</v>
      </c>
      <c r="CS16" s="660"/>
      <c r="CT16" s="660"/>
      <c r="CU16" s="660"/>
      <c r="CV16" s="660"/>
      <c r="CW16" s="660"/>
      <c r="CX16" s="660"/>
      <c r="CY16" s="661"/>
      <c r="CZ16" s="662">
        <v>14.7</v>
      </c>
      <c r="DA16" s="662"/>
      <c r="DB16" s="662"/>
      <c r="DC16" s="662"/>
      <c r="DD16" s="668" t="s">
        <v>122</v>
      </c>
      <c r="DE16" s="660"/>
      <c r="DF16" s="660"/>
      <c r="DG16" s="660"/>
      <c r="DH16" s="660"/>
      <c r="DI16" s="660"/>
      <c r="DJ16" s="660"/>
      <c r="DK16" s="660"/>
      <c r="DL16" s="660"/>
      <c r="DM16" s="660"/>
      <c r="DN16" s="660"/>
      <c r="DO16" s="660"/>
      <c r="DP16" s="661"/>
      <c r="DQ16" s="668">
        <v>18307</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868</v>
      </c>
      <c r="S17" s="660"/>
      <c r="T17" s="660"/>
      <c r="U17" s="660"/>
      <c r="V17" s="660"/>
      <c r="W17" s="660"/>
      <c r="X17" s="660"/>
      <c r="Y17" s="661"/>
      <c r="Z17" s="662">
        <v>0</v>
      </c>
      <c r="AA17" s="662"/>
      <c r="AB17" s="662"/>
      <c r="AC17" s="662"/>
      <c r="AD17" s="663">
        <v>868</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408083</v>
      </c>
      <c r="CS17" s="660"/>
      <c r="CT17" s="660"/>
      <c r="CU17" s="660"/>
      <c r="CV17" s="660"/>
      <c r="CW17" s="660"/>
      <c r="CX17" s="660"/>
      <c r="CY17" s="661"/>
      <c r="CZ17" s="662">
        <v>9.1999999999999993</v>
      </c>
      <c r="DA17" s="662"/>
      <c r="DB17" s="662"/>
      <c r="DC17" s="662"/>
      <c r="DD17" s="668" t="s">
        <v>122</v>
      </c>
      <c r="DE17" s="660"/>
      <c r="DF17" s="660"/>
      <c r="DG17" s="660"/>
      <c r="DH17" s="660"/>
      <c r="DI17" s="660"/>
      <c r="DJ17" s="660"/>
      <c r="DK17" s="660"/>
      <c r="DL17" s="660"/>
      <c r="DM17" s="660"/>
      <c r="DN17" s="660"/>
      <c r="DO17" s="660"/>
      <c r="DP17" s="661"/>
      <c r="DQ17" s="668">
        <v>389673</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2077237</v>
      </c>
      <c r="S18" s="660"/>
      <c r="T18" s="660"/>
      <c r="U18" s="660"/>
      <c r="V18" s="660"/>
      <c r="W18" s="660"/>
      <c r="X18" s="660"/>
      <c r="Y18" s="661"/>
      <c r="Z18" s="662">
        <v>42.9</v>
      </c>
      <c r="AA18" s="662"/>
      <c r="AB18" s="662"/>
      <c r="AC18" s="662"/>
      <c r="AD18" s="663">
        <v>1961868</v>
      </c>
      <c r="AE18" s="663"/>
      <c r="AF18" s="663"/>
      <c r="AG18" s="663"/>
      <c r="AH18" s="663"/>
      <c r="AI18" s="663"/>
      <c r="AJ18" s="663"/>
      <c r="AK18" s="663"/>
      <c r="AL18" s="664">
        <v>75.099999999999994</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220</v>
      </c>
      <c r="BP18" s="662"/>
      <c r="BQ18" s="662"/>
      <c r="BR18" s="662"/>
      <c r="BS18" s="668" t="s">
        <v>122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220</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1961868</v>
      </c>
      <c r="S19" s="660"/>
      <c r="T19" s="660"/>
      <c r="U19" s="660"/>
      <c r="V19" s="660"/>
      <c r="W19" s="660"/>
      <c r="X19" s="660"/>
      <c r="Y19" s="661"/>
      <c r="Z19" s="662">
        <v>40.6</v>
      </c>
      <c r="AA19" s="662"/>
      <c r="AB19" s="662"/>
      <c r="AC19" s="662"/>
      <c r="AD19" s="663">
        <v>1961868</v>
      </c>
      <c r="AE19" s="663"/>
      <c r="AF19" s="663"/>
      <c r="AG19" s="663"/>
      <c r="AH19" s="663"/>
      <c r="AI19" s="663"/>
      <c r="AJ19" s="663"/>
      <c r="AK19" s="663"/>
      <c r="AL19" s="664">
        <v>75.099999999999994</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220</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101247</v>
      </c>
      <c r="S20" s="660"/>
      <c r="T20" s="660"/>
      <c r="U20" s="660"/>
      <c r="V20" s="660"/>
      <c r="W20" s="660"/>
      <c r="X20" s="660"/>
      <c r="Y20" s="661"/>
      <c r="Z20" s="662">
        <v>2.1</v>
      </c>
      <c r="AA20" s="662"/>
      <c r="AB20" s="662"/>
      <c r="AC20" s="662"/>
      <c r="AD20" s="663" t="s">
        <v>220</v>
      </c>
      <c r="AE20" s="663"/>
      <c r="AF20" s="663"/>
      <c r="AG20" s="663"/>
      <c r="AH20" s="663"/>
      <c r="AI20" s="663"/>
      <c r="AJ20" s="663"/>
      <c r="AK20" s="663"/>
      <c r="AL20" s="664" t="s">
        <v>122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220</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4450417</v>
      </c>
      <c r="CS20" s="660"/>
      <c r="CT20" s="660"/>
      <c r="CU20" s="660"/>
      <c r="CV20" s="660"/>
      <c r="CW20" s="660"/>
      <c r="CX20" s="660"/>
      <c r="CY20" s="661"/>
      <c r="CZ20" s="662">
        <v>100</v>
      </c>
      <c r="DA20" s="662"/>
      <c r="DB20" s="662"/>
      <c r="DC20" s="662"/>
      <c r="DD20" s="668">
        <v>665278</v>
      </c>
      <c r="DE20" s="660"/>
      <c r="DF20" s="660"/>
      <c r="DG20" s="660"/>
      <c r="DH20" s="660"/>
      <c r="DI20" s="660"/>
      <c r="DJ20" s="660"/>
      <c r="DK20" s="660"/>
      <c r="DL20" s="660"/>
      <c r="DM20" s="660"/>
      <c r="DN20" s="660"/>
      <c r="DO20" s="660"/>
      <c r="DP20" s="661"/>
      <c r="DQ20" s="668">
        <v>2692235</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v>14122</v>
      </c>
      <c r="S21" s="660"/>
      <c r="T21" s="660"/>
      <c r="U21" s="660"/>
      <c r="V21" s="660"/>
      <c r="W21" s="660"/>
      <c r="X21" s="660"/>
      <c r="Y21" s="661"/>
      <c r="Z21" s="662">
        <v>0.3</v>
      </c>
      <c r="AA21" s="662"/>
      <c r="AB21" s="662"/>
      <c r="AC21" s="662"/>
      <c r="AD21" s="663" t="s">
        <v>122</v>
      </c>
      <c r="AE21" s="663"/>
      <c r="AF21" s="663"/>
      <c r="AG21" s="663"/>
      <c r="AH21" s="663"/>
      <c r="AI21" s="663"/>
      <c r="AJ21" s="663"/>
      <c r="AK21" s="663"/>
      <c r="AL21" s="664" t="s">
        <v>122</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220</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2714011</v>
      </c>
      <c r="S22" s="660"/>
      <c r="T22" s="660"/>
      <c r="U22" s="660"/>
      <c r="V22" s="660"/>
      <c r="W22" s="660"/>
      <c r="X22" s="660"/>
      <c r="Y22" s="661"/>
      <c r="Z22" s="662">
        <v>56.1</v>
      </c>
      <c r="AA22" s="662"/>
      <c r="AB22" s="662"/>
      <c r="AC22" s="662"/>
      <c r="AD22" s="663">
        <v>2598642</v>
      </c>
      <c r="AE22" s="663"/>
      <c r="AF22" s="663"/>
      <c r="AG22" s="663"/>
      <c r="AH22" s="663"/>
      <c r="AI22" s="663"/>
      <c r="AJ22" s="663"/>
      <c r="AK22" s="663"/>
      <c r="AL22" s="664">
        <v>99.5</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t="s">
        <v>122</v>
      </c>
      <c r="S23" s="660"/>
      <c r="T23" s="660"/>
      <c r="U23" s="660"/>
      <c r="V23" s="660"/>
      <c r="W23" s="660"/>
      <c r="X23" s="660"/>
      <c r="Y23" s="661"/>
      <c r="Z23" s="662" t="s">
        <v>122</v>
      </c>
      <c r="AA23" s="662"/>
      <c r="AB23" s="662"/>
      <c r="AC23" s="662"/>
      <c r="AD23" s="663" t="s">
        <v>122</v>
      </c>
      <c r="AE23" s="663"/>
      <c r="AF23" s="663"/>
      <c r="AG23" s="663"/>
      <c r="AH23" s="663"/>
      <c r="AI23" s="663"/>
      <c r="AJ23" s="663"/>
      <c r="AK23" s="663"/>
      <c r="AL23" s="664" t="s">
        <v>122</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10590</v>
      </c>
      <c r="S24" s="660"/>
      <c r="T24" s="660"/>
      <c r="U24" s="660"/>
      <c r="V24" s="660"/>
      <c r="W24" s="660"/>
      <c r="X24" s="660"/>
      <c r="Y24" s="661"/>
      <c r="Z24" s="662">
        <v>0.2</v>
      </c>
      <c r="AA24" s="662"/>
      <c r="AB24" s="662"/>
      <c r="AC24" s="662"/>
      <c r="AD24" s="663" t="s">
        <v>122</v>
      </c>
      <c r="AE24" s="663"/>
      <c r="AF24" s="663"/>
      <c r="AG24" s="663"/>
      <c r="AH24" s="663"/>
      <c r="AI24" s="663"/>
      <c r="AJ24" s="663"/>
      <c r="AK24" s="663"/>
      <c r="AL24" s="664" t="s">
        <v>122</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1384211</v>
      </c>
      <c r="CS24" s="649"/>
      <c r="CT24" s="649"/>
      <c r="CU24" s="649"/>
      <c r="CV24" s="649"/>
      <c r="CW24" s="649"/>
      <c r="CX24" s="649"/>
      <c r="CY24" s="650"/>
      <c r="CZ24" s="653">
        <v>31.1</v>
      </c>
      <c r="DA24" s="654"/>
      <c r="DB24" s="654"/>
      <c r="DC24" s="673"/>
      <c r="DD24" s="692">
        <v>1093215</v>
      </c>
      <c r="DE24" s="649"/>
      <c r="DF24" s="649"/>
      <c r="DG24" s="649"/>
      <c r="DH24" s="649"/>
      <c r="DI24" s="649"/>
      <c r="DJ24" s="649"/>
      <c r="DK24" s="650"/>
      <c r="DL24" s="692">
        <v>1065947</v>
      </c>
      <c r="DM24" s="649"/>
      <c r="DN24" s="649"/>
      <c r="DO24" s="649"/>
      <c r="DP24" s="649"/>
      <c r="DQ24" s="649"/>
      <c r="DR24" s="649"/>
      <c r="DS24" s="649"/>
      <c r="DT24" s="649"/>
      <c r="DU24" s="649"/>
      <c r="DV24" s="650"/>
      <c r="DW24" s="653">
        <v>39.200000000000003</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60141</v>
      </c>
      <c r="S25" s="660"/>
      <c r="T25" s="660"/>
      <c r="U25" s="660"/>
      <c r="V25" s="660"/>
      <c r="W25" s="660"/>
      <c r="X25" s="660"/>
      <c r="Y25" s="661"/>
      <c r="Z25" s="662">
        <v>1.2</v>
      </c>
      <c r="AA25" s="662"/>
      <c r="AB25" s="662"/>
      <c r="AC25" s="662"/>
      <c r="AD25" s="663">
        <v>4092</v>
      </c>
      <c r="AE25" s="663"/>
      <c r="AF25" s="663"/>
      <c r="AG25" s="663"/>
      <c r="AH25" s="663"/>
      <c r="AI25" s="663"/>
      <c r="AJ25" s="663"/>
      <c r="AK25" s="663"/>
      <c r="AL25" s="664">
        <v>0.2</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220</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557640</v>
      </c>
      <c r="CS25" s="695"/>
      <c r="CT25" s="695"/>
      <c r="CU25" s="695"/>
      <c r="CV25" s="695"/>
      <c r="CW25" s="695"/>
      <c r="CX25" s="695"/>
      <c r="CY25" s="696"/>
      <c r="CZ25" s="664">
        <v>12.5</v>
      </c>
      <c r="DA25" s="693"/>
      <c r="DB25" s="693"/>
      <c r="DC25" s="697"/>
      <c r="DD25" s="668">
        <v>525797</v>
      </c>
      <c r="DE25" s="695"/>
      <c r="DF25" s="695"/>
      <c r="DG25" s="695"/>
      <c r="DH25" s="695"/>
      <c r="DI25" s="695"/>
      <c r="DJ25" s="695"/>
      <c r="DK25" s="696"/>
      <c r="DL25" s="668">
        <v>506350</v>
      </c>
      <c r="DM25" s="695"/>
      <c r="DN25" s="695"/>
      <c r="DO25" s="695"/>
      <c r="DP25" s="695"/>
      <c r="DQ25" s="695"/>
      <c r="DR25" s="695"/>
      <c r="DS25" s="695"/>
      <c r="DT25" s="695"/>
      <c r="DU25" s="695"/>
      <c r="DV25" s="696"/>
      <c r="DW25" s="664">
        <v>18.600000000000001</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3858</v>
      </c>
      <c r="S26" s="660"/>
      <c r="T26" s="660"/>
      <c r="U26" s="660"/>
      <c r="V26" s="660"/>
      <c r="W26" s="660"/>
      <c r="X26" s="660"/>
      <c r="Y26" s="661"/>
      <c r="Z26" s="662">
        <v>0.1</v>
      </c>
      <c r="AA26" s="662"/>
      <c r="AB26" s="662"/>
      <c r="AC26" s="662"/>
      <c r="AD26" s="663" t="s">
        <v>122</v>
      </c>
      <c r="AE26" s="663"/>
      <c r="AF26" s="663"/>
      <c r="AG26" s="663"/>
      <c r="AH26" s="663"/>
      <c r="AI26" s="663"/>
      <c r="AJ26" s="663"/>
      <c r="AK26" s="663"/>
      <c r="AL26" s="664" t="s">
        <v>122</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344050</v>
      </c>
      <c r="CS26" s="660"/>
      <c r="CT26" s="660"/>
      <c r="CU26" s="660"/>
      <c r="CV26" s="660"/>
      <c r="CW26" s="660"/>
      <c r="CX26" s="660"/>
      <c r="CY26" s="661"/>
      <c r="CZ26" s="664">
        <v>7.7</v>
      </c>
      <c r="DA26" s="693"/>
      <c r="DB26" s="693"/>
      <c r="DC26" s="697"/>
      <c r="DD26" s="668">
        <v>316033</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778864</v>
      </c>
      <c r="S27" s="660"/>
      <c r="T27" s="660"/>
      <c r="U27" s="660"/>
      <c r="V27" s="660"/>
      <c r="W27" s="660"/>
      <c r="X27" s="660"/>
      <c r="Y27" s="661"/>
      <c r="Z27" s="662">
        <v>16.100000000000001</v>
      </c>
      <c r="AA27" s="662"/>
      <c r="AB27" s="662"/>
      <c r="AC27" s="662"/>
      <c r="AD27" s="663" t="s">
        <v>122</v>
      </c>
      <c r="AE27" s="663"/>
      <c r="AF27" s="663"/>
      <c r="AG27" s="663"/>
      <c r="AH27" s="663"/>
      <c r="AI27" s="663"/>
      <c r="AJ27" s="663"/>
      <c r="AK27" s="663"/>
      <c r="AL27" s="664" t="s">
        <v>122</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478238</v>
      </c>
      <c r="BH27" s="660"/>
      <c r="BI27" s="660"/>
      <c r="BJ27" s="660"/>
      <c r="BK27" s="660"/>
      <c r="BL27" s="660"/>
      <c r="BM27" s="660"/>
      <c r="BN27" s="661"/>
      <c r="BO27" s="662">
        <v>100</v>
      </c>
      <c r="BP27" s="662"/>
      <c r="BQ27" s="662"/>
      <c r="BR27" s="662"/>
      <c r="BS27" s="668" t="s">
        <v>220</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418488</v>
      </c>
      <c r="CS27" s="695"/>
      <c r="CT27" s="695"/>
      <c r="CU27" s="695"/>
      <c r="CV27" s="695"/>
      <c r="CW27" s="695"/>
      <c r="CX27" s="695"/>
      <c r="CY27" s="696"/>
      <c r="CZ27" s="664">
        <v>9.4</v>
      </c>
      <c r="DA27" s="693"/>
      <c r="DB27" s="693"/>
      <c r="DC27" s="697"/>
      <c r="DD27" s="668">
        <v>177745</v>
      </c>
      <c r="DE27" s="695"/>
      <c r="DF27" s="695"/>
      <c r="DG27" s="695"/>
      <c r="DH27" s="695"/>
      <c r="DI27" s="695"/>
      <c r="DJ27" s="695"/>
      <c r="DK27" s="696"/>
      <c r="DL27" s="668">
        <v>169924</v>
      </c>
      <c r="DM27" s="695"/>
      <c r="DN27" s="695"/>
      <c r="DO27" s="695"/>
      <c r="DP27" s="695"/>
      <c r="DQ27" s="695"/>
      <c r="DR27" s="695"/>
      <c r="DS27" s="695"/>
      <c r="DT27" s="695"/>
      <c r="DU27" s="695"/>
      <c r="DV27" s="696"/>
      <c r="DW27" s="664">
        <v>6.3</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220</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408083</v>
      </c>
      <c r="CS28" s="660"/>
      <c r="CT28" s="660"/>
      <c r="CU28" s="660"/>
      <c r="CV28" s="660"/>
      <c r="CW28" s="660"/>
      <c r="CX28" s="660"/>
      <c r="CY28" s="661"/>
      <c r="CZ28" s="664">
        <v>9.1999999999999993</v>
      </c>
      <c r="DA28" s="693"/>
      <c r="DB28" s="693"/>
      <c r="DC28" s="697"/>
      <c r="DD28" s="668">
        <v>389673</v>
      </c>
      <c r="DE28" s="660"/>
      <c r="DF28" s="660"/>
      <c r="DG28" s="660"/>
      <c r="DH28" s="660"/>
      <c r="DI28" s="660"/>
      <c r="DJ28" s="660"/>
      <c r="DK28" s="661"/>
      <c r="DL28" s="668">
        <v>389673</v>
      </c>
      <c r="DM28" s="660"/>
      <c r="DN28" s="660"/>
      <c r="DO28" s="660"/>
      <c r="DP28" s="660"/>
      <c r="DQ28" s="660"/>
      <c r="DR28" s="660"/>
      <c r="DS28" s="660"/>
      <c r="DT28" s="660"/>
      <c r="DU28" s="660"/>
      <c r="DV28" s="661"/>
      <c r="DW28" s="664">
        <v>14.3</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321521</v>
      </c>
      <c r="S29" s="660"/>
      <c r="T29" s="660"/>
      <c r="U29" s="660"/>
      <c r="V29" s="660"/>
      <c r="W29" s="660"/>
      <c r="X29" s="660"/>
      <c r="Y29" s="661"/>
      <c r="Z29" s="662">
        <v>6.6</v>
      </c>
      <c r="AA29" s="662"/>
      <c r="AB29" s="662"/>
      <c r="AC29" s="662"/>
      <c r="AD29" s="663" t="s">
        <v>122</v>
      </c>
      <c r="AE29" s="663"/>
      <c r="AF29" s="663"/>
      <c r="AG29" s="663"/>
      <c r="AH29" s="663"/>
      <c r="AI29" s="663"/>
      <c r="AJ29" s="663"/>
      <c r="AK29" s="663"/>
      <c r="AL29" s="664" t="s">
        <v>122</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408083</v>
      </c>
      <c r="CS29" s="695"/>
      <c r="CT29" s="695"/>
      <c r="CU29" s="695"/>
      <c r="CV29" s="695"/>
      <c r="CW29" s="695"/>
      <c r="CX29" s="695"/>
      <c r="CY29" s="696"/>
      <c r="CZ29" s="664">
        <v>9.1999999999999993</v>
      </c>
      <c r="DA29" s="693"/>
      <c r="DB29" s="693"/>
      <c r="DC29" s="697"/>
      <c r="DD29" s="668">
        <v>389673</v>
      </c>
      <c r="DE29" s="695"/>
      <c r="DF29" s="695"/>
      <c r="DG29" s="695"/>
      <c r="DH29" s="695"/>
      <c r="DI29" s="695"/>
      <c r="DJ29" s="695"/>
      <c r="DK29" s="696"/>
      <c r="DL29" s="668">
        <v>389673</v>
      </c>
      <c r="DM29" s="695"/>
      <c r="DN29" s="695"/>
      <c r="DO29" s="695"/>
      <c r="DP29" s="695"/>
      <c r="DQ29" s="695"/>
      <c r="DR29" s="695"/>
      <c r="DS29" s="695"/>
      <c r="DT29" s="695"/>
      <c r="DU29" s="695"/>
      <c r="DV29" s="696"/>
      <c r="DW29" s="664">
        <v>14.3</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5531</v>
      </c>
      <c r="S30" s="660"/>
      <c r="T30" s="660"/>
      <c r="U30" s="660"/>
      <c r="V30" s="660"/>
      <c r="W30" s="660"/>
      <c r="X30" s="660"/>
      <c r="Y30" s="661"/>
      <c r="Z30" s="662">
        <v>0.1</v>
      </c>
      <c r="AA30" s="662"/>
      <c r="AB30" s="662"/>
      <c r="AC30" s="662"/>
      <c r="AD30" s="663">
        <v>1851</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98.3</v>
      </c>
      <c r="BH30" s="720"/>
      <c r="BI30" s="720"/>
      <c r="BJ30" s="720"/>
      <c r="BK30" s="720"/>
      <c r="BL30" s="720"/>
      <c r="BM30" s="654">
        <v>96.9</v>
      </c>
      <c r="BN30" s="720"/>
      <c r="BO30" s="720"/>
      <c r="BP30" s="720"/>
      <c r="BQ30" s="721"/>
      <c r="BR30" s="719">
        <v>99.4</v>
      </c>
      <c r="BS30" s="720"/>
      <c r="BT30" s="720"/>
      <c r="BU30" s="720"/>
      <c r="BV30" s="720"/>
      <c r="BW30" s="720"/>
      <c r="BX30" s="654">
        <v>97.6</v>
      </c>
      <c r="BY30" s="720"/>
      <c r="BZ30" s="720"/>
      <c r="CA30" s="720"/>
      <c r="CB30" s="721"/>
      <c r="CD30" s="724"/>
      <c r="CE30" s="725"/>
      <c r="CF30" s="674" t="s">
        <v>303</v>
      </c>
      <c r="CG30" s="675"/>
      <c r="CH30" s="675"/>
      <c r="CI30" s="675"/>
      <c r="CJ30" s="675"/>
      <c r="CK30" s="675"/>
      <c r="CL30" s="675"/>
      <c r="CM30" s="675"/>
      <c r="CN30" s="675"/>
      <c r="CO30" s="675"/>
      <c r="CP30" s="675"/>
      <c r="CQ30" s="676"/>
      <c r="CR30" s="659">
        <v>378920</v>
      </c>
      <c r="CS30" s="660"/>
      <c r="CT30" s="660"/>
      <c r="CU30" s="660"/>
      <c r="CV30" s="660"/>
      <c r="CW30" s="660"/>
      <c r="CX30" s="660"/>
      <c r="CY30" s="661"/>
      <c r="CZ30" s="664">
        <v>8.5</v>
      </c>
      <c r="DA30" s="693"/>
      <c r="DB30" s="693"/>
      <c r="DC30" s="697"/>
      <c r="DD30" s="668">
        <v>360510</v>
      </c>
      <c r="DE30" s="660"/>
      <c r="DF30" s="660"/>
      <c r="DG30" s="660"/>
      <c r="DH30" s="660"/>
      <c r="DI30" s="660"/>
      <c r="DJ30" s="660"/>
      <c r="DK30" s="661"/>
      <c r="DL30" s="668">
        <v>360510</v>
      </c>
      <c r="DM30" s="660"/>
      <c r="DN30" s="660"/>
      <c r="DO30" s="660"/>
      <c r="DP30" s="660"/>
      <c r="DQ30" s="660"/>
      <c r="DR30" s="660"/>
      <c r="DS30" s="660"/>
      <c r="DT30" s="660"/>
      <c r="DU30" s="660"/>
      <c r="DV30" s="661"/>
      <c r="DW30" s="664">
        <v>13.3</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6689</v>
      </c>
      <c r="S31" s="660"/>
      <c r="T31" s="660"/>
      <c r="U31" s="660"/>
      <c r="V31" s="660"/>
      <c r="W31" s="660"/>
      <c r="X31" s="660"/>
      <c r="Y31" s="661"/>
      <c r="Z31" s="662">
        <v>0.1</v>
      </c>
      <c r="AA31" s="662"/>
      <c r="AB31" s="662"/>
      <c r="AC31" s="662"/>
      <c r="AD31" s="663" t="s">
        <v>220</v>
      </c>
      <c r="AE31" s="663"/>
      <c r="AF31" s="663"/>
      <c r="AG31" s="663"/>
      <c r="AH31" s="663"/>
      <c r="AI31" s="663"/>
      <c r="AJ31" s="663"/>
      <c r="AK31" s="663"/>
      <c r="AL31" s="664" t="s">
        <v>122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99.6</v>
      </c>
      <c r="BH31" s="695"/>
      <c r="BI31" s="695"/>
      <c r="BJ31" s="695"/>
      <c r="BK31" s="695"/>
      <c r="BL31" s="695"/>
      <c r="BM31" s="665">
        <v>98.6</v>
      </c>
      <c r="BN31" s="717"/>
      <c r="BO31" s="717"/>
      <c r="BP31" s="717"/>
      <c r="BQ31" s="718"/>
      <c r="BR31" s="716">
        <v>99.4</v>
      </c>
      <c r="BS31" s="695"/>
      <c r="BT31" s="695"/>
      <c r="BU31" s="695"/>
      <c r="BV31" s="695"/>
      <c r="BW31" s="695"/>
      <c r="BX31" s="665">
        <v>98.2</v>
      </c>
      <c r="BY31" s="717"/>
      <c r="BZ31" s="717"/>
      <c r="CA31" s="717"/>
      <c r="CB31" s="718"/>
      <c r="CD31" s="724"/>
      <c r="CE31" s="725"/>
      <c r="CF31" s="674" t="s">
        <v>307</v>
      </c>
      <c r="CG31" s="675"/>
      <c r="CH31" s="675"/>
      <c r="CI31" s="675"/>
      <c r="CJ31" s="675"/>
      <c r="CK31" s="675"/>
      <c r="CL31" s="675"/>
      <c r="CM31" s="675"/>
      <c r="CN31" s="675"/>
      <c r="CO31" s="675"/>
      <c r="CP31" s="675"/>
      <c r="CQ31" s="676"/>
      <c r="CR31" s="659">
        <v>29163</v>
      </c>
      <c r="CS31" s="695"/>
      <c r="CT31" s="695"/>
      <c r="CU31" s="695"/>
      <c r="CV31" s="695"/>
      <c r="CW31" s="695"/>
      <c r="CX31" s="695"/>
      <c r="CY31" s="696"/>
      <c r="CZ31" s="664">
        <v>0.7</v>
      </c>
      <c r="DA31" s="693"/>
      <c r="DB31" s="693"/>
      <c r="DC31" s="697"/>
      <c r="DD31" s="668">
        <v>29163</v>
      </c>
      <c r="DE31" s="695"/>
      <c r="DF31" s="695"/>
      <c r="DG31" s="695"/>
      <c r="DH31" s="695"/>
      <c r="DI31" s="695"/>
      <c r="DJ31" s="695"/>
      <c r="DK31" s="696"/>
      <c r="DL31" s="668">
        <v>29163</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6654</v>
      </c>
      <c r="S32" s="660"/>
      <c r="T32" s="660"/>
      <c r="U32" s="660"/>
      <c r="V32" s="660"/>
      <c r="W32" s="660"/>
      <c r="X32" s="660"/>
      <c r="Y32" s="661"/>
      <c r="Z32" s="662">
        <v>0.1</v>
      </c>
      <c r="AA32" s="662"/>
      <c r="AB32" s="662"/>
      <c r="AC32" s="662"/>
      <c r="AD32" s="663" t="s">
        <v>220</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96.9</v>
      </c>
      <c r="BH32" s="729"/>
      <c r="BI32" s="729"/>
      <c r="BJ32" s="729"/>
      <c r="BK32" s="729"/>
      <c r="BL32" s="729"/>
      <c r="BM32" s="730">
        <v>95.1</v>
      </c>
      <c r="BN32" s="729"/>
      <c r="BO32" s="729"/>
      <c r="BP32" s="729"/>
      <c r="BQ32" s="731"/>
      <c r="BR32" s="728">
        <v>99.3</v>
      </c>
      <c r="BS32" s="729"/>
      <c r="BT32" s="729"/>
      <c r="BU32" s="729"/>
      <c r="BV32" s="729"/>
      <c r="BW32" s="729"/>
      <c r="BX32" s="730">
        <v>96.7</v>
      </c>
      <c r="BY32" s="729"/>
      <c r="BZ32" s="729"/>
      <c r="CA32" s="729"/>
      <c r="CB32" s="731"/>
      <c r="CD32" s="726"/>
      <c r="CE32" s="727"/>
      <c r="CF32" s="674" t="s">
        <v>310</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270704</v>
      </c>
      <c r="S33" s="660"/>
      <c r="T33" s="660"/>
      <c r="U33" s="660"/>
      <c r="V33" s="660"/>
      <c r="W33" s="660"/>
      <c r="X33" s="660"/>
      <c r="Y33" s="661"/>
      <c r="Z33" s="662">
        <v>5.6</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1746135</v>
      </c>
      <c r="CS33" s="695"/>
      <c r="CT33" s="695"/>
      <c r="CU33" s="695"/>
      <c r="CV33" s="695"/>
      <c r="CW33" s="695"/>
      <c r="CX33" s="695"/>
      <c r="CY33" s="696"/>
      <c r="CZ33" s="664">
        <v>39.200000000000003</v>
      </c>
      <c r="DA33" s="693"/>
      <c r="DB33" s="693"/>
      <c r="DC33" s="697"/>
      <c r="DD33" s="668">
        <v>1428646</v>
      </c>
      <c r="DE33" s="695"/>
      <c r="DF33" s="695"/>
      <c r="DG33" s="695"/>
      <c r="DH33" s="695"/>
      <c r="DI33" s="695"/>
      <c r="DJ33" s="695"/>
      <c r="DK33" s="696"/>
      <c r="DL33" s="668">
        <v>1107027</v>
      </c>
      <c r="DM33" s="695"/>
      <c r="DN33" s="695"/>
      <c r="DO33" s="695"/>
      <c r="DP33" s="695"/>
      <c r="DQ33" s="695"/>
      <c r="DR33" s="695"/>
      <c r="DS33" s="695"/>
      <c r="DT33" s="695"/>
      <c r="DU33" s="695"/>
      <c r="DV33" s="696"/>
      <c r="DW33" s="664">
        <v>40.799999999999997</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87851</v>
      </c>
      <c r="S34" s="660"/>
      <c r="T34" s="660"/>
      <c r="U34" s="660"/>
      <c r="V34" s="660"/>
      <c r="W34" s="660"/>
      <c r="X34" s="660"/>
      <c r="Y34" s="661"/>
      <c r="Z34" s="662">
        <v>1.8</v>
      </c>
      <c r="AA34" s="662"/>
      <c r="AB34" s="662"/>
      <c r="AC34" s="662"/>
      <c r="AD34" s="663">
        <v>6548</v>
      </c>
      <c r="AE34" s="663"/>
      <c r="AF34" s="663"/>
      <c r="AG34" s="663"/>
      <c r="AH34" s="663"/>
      <c r="AI34" s="663"/>
      <c r="AJ34" s="663"/>
      <c r="AK34" s="663"/>
      <c r="AL34" s="664">
        <v>0.3</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730704</v>
      </c>
      <c r="CS34" s="660"/>
      <c r="CT34" s="660"/>
      <c r="CU34" s="660"/>
      <c r="CV34" s="660"/>
      <c r="CW34" s="660"/>
      <c r="CX34" s="660"/>
      <c r="CY34" s="661"/>
      <c r="CZ34" s="664">
        <v>16.399999999999999</v>
      </c>
      <c r="DA34" s="693"/>
      <c r="DB34" s="693"/>
      <c r="DC34" s="697"/>
      <c r="DD34" s="668">
        <v>587219</v>
      </c>
      <c r="DE34" s="660"/>
      <c r="DF34" s="660"/>
      <c r="DG34" s="660"/>
      <c r="DH34" s="660"/>
      <c r="DI34" s="660"/>
      <c r="DJ34" s="660"/>
      <c r="DK34" s="661"/>
      <c r="DL34" s="668">
        <v>489929</v>
      </c>
      <c r="DM34" s="660"/>
      <c r="DN34" s="660"/>
      <c r="DO34" s="660"/>
      <c r="DP34" s="660"/>
      <c r="DQ34" s="660"/>
      <c r="DR34" s="660"/>
      <c r="DS34" s="660"/>
      <c r="DT34" s="660"/>
      <c r="DU34" s="660"/>
      <c r="DV34" s="661"/>
      <c r="DW34" s="664">
        <v>18</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570800</v>
      </c>
      <c r="S35" s="660"/>
      <c r="T35" s="660"/>
      <c r="U35" s="660"/>
      <c r="V35" s="660"/>
      <c r="W35" s="660"/>
      <c r="X35" s="660"/>
      <c r="Y35" s="661"/>
      <c r="Z35" s="662">
        <v>11.8</v>
      </c>
      <c r="AA35" s="662"/>
      <c r="AB35" s="662"/>
      <c r="AC35" s="662"/>
      <c r="AD35" s="663" t="s">
        <v>122</v>
      </c>
      <c r="AE35" s="663"/>
      <c r="AF35" s="663"/>
      <c r="AG35" s="663"/>
      <c r="AH35" s="663"/>
      <c r="AI35" s="663"/>
      <c r="AJ35" s="663"/>
      <c r="AK35" s="663"/>
      <c r="AL35" s="664" t="s">
        <v>122</v>
      </c>
      <c r="AM35" s="665"/>
      <c r="AN35" s="665"/>
      <c r="AO35" s="666"/>
      <c r="AP35" s="214"/>
      <c r="AQ35" s="732" t="s">
        <v>318</v>
      </c>
      <c r="AR35" s="733"/>
      <c r="AS35" s="733"/>
      <c r="AT35" s="733"/>
      <c r="AU35" s="733"/>
      <c r="AV35" s="733"/>
      <c r="AW35" s="733"/>
      <c r="AX35" s="733"/>
      <c r="AY35" s="734"/>
      <c r="AZ35" s="648">
        <v>410179</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61</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17138</v>
      </c>
      <c r="CS35" s="695"/>
      <c r="CT35" s="695"/>
      <c r="CU35" s="695"/>
      <c r="CV35" s="695"/>
      <c r="CW35" s="695"/>
      <c r="CX35" s="695"/>
      <c r="CY35" s="696"/>
      <c r="CZ35" s="664">
        <v>0.4</v>
      </c>
      <c r="DA35" s="693"/>
      <c r="DB35" s="693"/>
      <c r="DC35" s="697"/>
      <c r="DD35" s="668">
        <v>16141</v>
      </c>
      <c r="DE35" s="695"/>
      <c r="DF35" s="695"/>
      <c r="DG35" s="695"/>
      <c r="DH35" s="695"/>
      <c r="DI35" s="695"/>
      <c r="DJ35" s="695"/>
      <c r="DK35" s="696"/>
      <c r="DL35" s="668">
        <v>16141</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220</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220</v>
      </c>
      <c r="AM36" s="665"/>
      <c r="AN36" s="665"/>
      <c r="AO36" s="666"/>
      <c r="AQ36" s="736" t="s">
        <v>322</v>
      </c>
      <c r="AR36" s="737"/>
      <c r="AS36" s="737"/>
      <c r="AT36" s="737"/>
      <c r="AU36" s="737"/>
      <c r="AV36" s="737"/>
      <c r="AW36" s="737"/>
      <c r="AX36" s="737"/>
      <c r="AY36" s="738"/>
      <c r="AZ36" s="659">
        <v>111610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-12107</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505129</v>
      </c>
      <c r="CS36" s="660"/>
      <c r="CT36" s="660"/>
      <c r="CU36" s="660"/>
      <c r="CV36" s="660"/>
      <c r="CW36" s="660"/>
      <c r="CX36" s="660"/>
      <c r="CY36" s="661"/>
      <c r="CZ36" s="664">
        <v>11.4</v>
      </c>
      <c r="DA36" s="693"/>
      <c r="DB36" s="693"/>
      <c r="DC36" s="697"/>
      <c r="DD36" s="668">
        <v>382429</v>
      </c>
      <c r="DE36" s="660"/>
      <c r="DF36" s="660"/>
      <c r="DG36" s="660"/>
      <c r="DH36" s="660"/>
      <c r="DI36" s="660"/>
      <c r="DJ36" s="660"/>
      <c r="DK36" s="661"/>
      <c r="DL36" s="668">
        <v>299598</v>
      </c>
      <c r="DM36" s="660"/>
      <c r="DN36" s="660"/>
      <c r="DO36" s="660"/>
      <c r="DP36" s="660"/>
      <c r="DQ36" s="660"/>
      <c r="DR36" s="660"/>
      <c r="DS36" s="660"/>
      <c r="DT36" s="660"/>
      <c r="DU36" s="660"/>
      <c r="DV36" s="661"/>
      <c r="DW36" s="664">
        <v>11</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105000</v>
      </c>
      <c r="S37" s="660"/>
      <c r="T37" s="660"/>
      <c r="U37" s="660"/>
      <c r="V37" s="660"/>
      <c r="W37" s="660"/>
      <c r="X37" s="660"/>
      <c r="Y37" s="661"/>
      <c r="Z37" s="662">
        <v>2.2000000000000002</v>
      </c>
      <c r="AA37" s="662"/>
      <c r="AB37" s="662"/>
      <c r="AC37" s="662"/>
      <c r="AD37" s="663" t="s">
        <v>122</v>
      </c>
      <c r="AE37" s="663"/>
      <c r="AF37" s="663"/>
      <c r="AG37" s="663"/>
      <c r="AH37" s="663"/>
      <c r="AI37" s="663"/>
      <c r="AJ37" s="663"/>
      <c r="AK37" s="663"/>
      <c r="AL37" s="664" t="s">
        <v>122</v>
      </c>
      <c r="AM37" s="665"/>
      <c r="AN37" s="665"/>
      <c r="AO37" s="666"/>
      <c r="AQ37" s="736" t="s">
        <v>326</v>
      </c>
      <c r="AR37" s="737"/>
      <c r="AS37" s="737"/>
      <c r="AT37" s="737"/>
      <c r="AU37" s="737"/>
      <c r="AV37" s="737"/>
      <c r="AW37" s="737"/>
      <c r="AX37" s="737"/>
      <c r="AY37" s="738"/>
      <c r="AZ37" s="659">
        <v>10084</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958</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271774</v>
      </c>
      <c r="CS37" s="695"/>
      <c r="CT37" s="695"/>
      <c r="CU37" s="695"/>
      <c r="CV37" s="695"/>
      <c r="CW37" s="695"/>
      <c r="CX37" s="695"/>
      <c r="CY37" s="696"/>
      <c r="CZ37" s="664">
        <v>6.1</v>
      </c>
      <c r="DA37" s="693"/>
      <c r="DB37" s="693"/>
      <c r="DC37" s="697"/>
      <c r="DD37" s="668">
        <v>241174</v>
      </c>
      <c r="DE37" s="695"/>
      <c r="DF37" s="695"/>
      <c r="DG37" s="695"/>
      <c r="DH37" s="695"/>
      <c r="DI37" s="695"/>
      <c r="DJ37" s="695"/>
      <c r="DK37" s="696"/>
      <c r="DL37" s="668">
        <v>239600</v>
      </c>
      <c r="DM37" s="695"/>
      <c r="DN37" s="695"/>
      <c r="DO37" s="695"/>
      <c r="DP37" s="695"/>
      <c r="DQ37" s="695"/>
      <c r="DR37" s="695"/>
      <c r="DS37" s="695"/>
      <c r="DT37" s="695"/>
      <c r="DU37" s="695"/>
      <c r="DV37" s="696"/>
      <c r="DW37" s="664">
        <v>8.8000000000000007</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4837214</v>
      </c>
      <c r="S38" s="740"/>
      <c r="T38" s="740"/>
      <c r="U38" s="740"/>
      <c r="V38" s="740"/>
      <c r="W38" s="740"/>
      <c r="X38" s="740"/>
      <c r="Y38" s="741"/>
      <c r="Z38" s="742">
        <v>100</v>
      </c>
      <c r="AA38" s="742"/>
      <c r="AB38" s="742"/>
      <c r="AC38" s="742"/>
      <c r="AD38" s="743">
        <v>2611133</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9983</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1703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400095</v>
      </c>
      <c r="CS38" s="660"/>
      <c r="CT38" s="660"/>
      <c r="CU38" s="660"/>
      <c r="CV38" s="660"/>
      <c r="CW38" s="660"/>
      <c r="CX38" s="660"/>
      <c r="CY38" s="661"/>
      <c r="CZ38" s="664">
        <v>9</v>
      </c>
      <c r="DA38" s="693"/>
      <c r="DB38" s="693"/>
      <c r="DC38" s="697"/>
      <c r="DD38" s="668">
        <v>357503</v>
      </c>
      <c r="DE38" s="660"/>
      <c r="DF38" s="660"/>
      <c r="DG38" s="660"/>
      <c r="DH38" s="660"/>
      <c r="DI38" s="660"/>
      <c r="DJ38" s="660"/>
      <c r="DK38" s="661"/>
      <c r="DL38" s="668">
        <v>301359</v>
      </c>
      <c r="DM38" s="660"/>
      <c r="DN38" s="660"/>
      <c r="DO38" s="660"/>
      <c r="DP38" s="660"/>
      <c r="DQ38" s="660"/>
      <c r="DR38" s="660"/>
      <c r="DS38" s="660"/>
      <c r="DT38" s="660"/>
      <c r="DU38" s="660"/>
      <c r="DV38" s="661"/>
      <c r="DW38" s="664">
        <v>11.1</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220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72</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91069</v>
      </c>
      <c r="CS39" s="695"/>
      <c r="CT39" s="695"/>
      <c r="CU39" s="695"/>
      <c r="CV39" s="695"/>
      <c r="CW39" s="695"/>
      <c r="CX39" s="695"/>
      <c r="CY39" s="696"/>
      <c r="CZ39" s="664">
        <v>2</v>
      </c>
      <c r="DA39" s="693"/>
      <c r="DB39" s="693"/>
      <c r="DC39" s="697"/>
      <c r="DD39" s="668">
        <v>85354</v>
      </c>
      <c r="DE39" s="695"/>
      <c r="DF39" s="695"/>
      <c r="DG39" s="695"/>
      <c r="DH39" s="695"/>
      <c r="DI39" s="695"/>
      <c r="DJ39" s="695"/>
      <c r="DK39" s="696"/>
      <c r="DL39" s="668" t="s">
        <v>220</v>
      </c>
      <c r="DM39" s="695"/>
      <c r="DN39" s="695"/>
      <c r="DO39" s="695"/>
      <c r="DP39" s="695"/>
      <c r="DQ39" s="695"/>
      <c r="DR39" s="695"/>
      <c r="DS39" s="695"/>
      <c r="DT39" s="695"/>
      <c r="DU39" s="695"/>
      <c r="DV39" s="696"/>
      <c r="DW39" s="664" t="s">
        <v>220</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71520</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133</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2000</v>
      </c>
      <c r="CS40" s="660"/>
      <c r="CT40" s="660"/>
      <c r="CU40" s="660"/>
      <c r="CV40" s="660"/>
      <c r="CW40" s="660"/>
      <c r="CX40" s="660"/>
      <c r="CY40" s="661"/>
      <c r="CZ40" s="664">
        <v>0</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220</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206982</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275</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220</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1320071</v>
      </c>
      <c r="CS42" s="660"/>
      <c r="CT42" s="660"/>
      <c r="CU42" s="660"/>
      <c r="CV42" s="660"/>
      <c r="CW42" s="660"/>
      <c r="CX42" s="660"/>
      <c r="CY42" s="661"/>
      <c r="CZ42" s="664">
        <v>29.7</v>
      </c>
      <c r="DA42" s="665"/>
      <c r="DB42" s="665"/>
      <c r="DC42" s="760"/>
      <c r="DD42" s="668">
        <v>170374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t="s">
        <v>122</v>
      </c>
      <c r="CS43" s="695"/>
      <c r="CT43" s="695"/>
      <c r="CU43" s="695"/>
      <c r="CV43" s="695"/>
      <c r="CW43" s="695"/>
      <c r="CX43" s="695"/>
      <c r="CY43" s="696"/>
      <c r="CZ43" s="664" t="s">
        <v>122</v>
      </c>
      <c r="DA43" s="693"/>
      <c r="DB43" s="693"/>
      <c r="DC43" s="697"/>
      <c r="DD43" s="668" t="s">
        <v>220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665278</v>
      </c>
      <c r="CS44" s="660"/>
      <c r="CT44" s="660"/>
      <c r="CU44" s="660"/>
      <c r="CV44" s="660"/>
      <c r="CW44" s="660"/>
      <c r="CX44" s="660"/>
      <c r="CY44" s="661"/>
      <c r="CZ44" s="664">
        <v>14.9</v>
      </c>
      <c r="DA44" s="665"/>
      <c r="DB44" s="665"/>
      <c r="DC44" s="760"/>
      <c r="DD44" s="668">
        <v>152067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216738</v>
      </c>
      <c r="CS45" s="695"/>
      <c r="CT45" s="695"/>
      <c r="CU45" s="695"/>
      <c r="CV45" s="695"/>
      <c r="CW45" s="695"/>
      <c r="CX45" s="695"/>
      <c r="CY45" s="696"/>
      <c r="CZ45" s="664">
        <v>4.9000000000000004</v>
      </c>
      <c r="DA45" s="693"/>
      <c r="DB45" s="693"/>
      <c r="DC45" s="697"/>
      <c r="DD45" s="668">
        <v>14411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448540</v>
      </c>
      <c r="CS46" s="660"/>
      <c r="CT46" s="660"/>
      <c r="CU46" s="660"/>
      <c r="CV46" s="660"/>
      <c r="CW46" s="660"/>
      <c r="CX46" s="660"/>
      <c r="CY46" s="661"/>
      <c r="CZ46" s="664">
        <v>10.1</v>
      </c>
      <c r="DA46" s="665"/>
      <c r="DB46" s="665"/>
      <c r="DC46" s="760"/>
      <c r="DD46" s="668">
        <v>137656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654793</v>
      </c>
      <c r="CS47" s="695"/>
      <c r="CT47" s="695"/>
      <c r="CU47" s="695"/>
      <c r="CV47" s="695"/>
      <c r="CW47" s="695"/>
      <c r="CX47" s="695"/>
      <c r="CY47" s="696"/>
      <c r="CZ47" s="664">
        <v>14.7</v>
      </c>
      <c r="DA47" s="693"/>
      <c r="DB47" s="693"/>
      <c r="DC47" s="697"/>
      <c r="DD47" s="668">
        <v>18307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220</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4450417</v>
      </c>
      <c r="CS49" s="729"/>
      <c r="CT49" s="729"/>
      <c r="CU49" s="729"/>
      <c r="CV49" s="729"/>
      <c r="CW49" s="729"/>
      <c r="CX49" s="729"/>
      <c r="CY49" s="761"/>
      <c r="CZ49" s="744">
        <v>100</v>
      </c>
      <c r="DA49" s="762"/>
      <c r="DB49" s="762"/>
      <c r="DC49" s="763"/>
      <c r="DD49" s="764">
        <v>2692235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ICbLAhlZwBanh6EQfAwkqICT/bpYLclSrgXSq30HTIYRRSgHuDOz/nClWwncX5x41IWHTqb/MtkNyAlxI3FAw==" saltValue="zHenGYyZlpEGxYOqt77Q1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4837</v>
      </c>
      <c r="R7" s="795"/>
      <c r="S7" s="795"/>
      <c r="T7" s="795"/>
      <c r="U7" s="795"/>
      <c r="V7" s="795">
        <v>4450</v>
      </c>
      <c r="W7" s="795"/>
      <c r="X7" s="795"/>
      <c r="Y7" s="795"/>
      <c r="Z7" s="795"/>
      <c r="AA7" s="795">
        <v>387</v>
      </c>
      <c r="AB7" s="795"/>
      <c r="AC7" s="795"/>
      <c r="AD7" s="795"/>
      <c r="AE7" s="796"/>
      <c r="AF7" s="797">
        <v>272</v>
      </c>
      <c r="AG7" s="798"/>
      <c r="AH7" s="798"/>
      <c r="AI7" s="798"/>
      <c r="AJ7" s="799"/>
      <c r="AK7" s="834">
        <v>0</v>
      </c>
      <c r="AL7" s="835"/>
      <c r="AM7" s="835"/>
      <c r="AN7" s="835"/>
      <c r="AO7" s="835"/>
      <c r="AP7" s="835">
        <v>4421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567</v>
      </c>
      <c r="BT7" s="839"/>
      <c r="BU7" s="839"/>
      <c r="BV7" s="839"/>
      <c r="BW7" s="839"/>
      <c r="BX7" s="839"/>
      <c r="BY7" s="839"/>
      <c r="BZ7" s="839"/>
      <c r="CA7" s="839"/>
      <c r="CB7" s="839"/>
      <c r="CC7" s="839"/>
      <c r="CD7" s="839"/>
      <c r="CE7" s="839"/>
      <c r="CF7" s="839"/>
      <c r="CG7" s="840"/>
      <c r="CH7" s="831">
        <v>0</v>
      </c>
      <c r="CI7" s="832"/>
      <c r="CJ7" s="832"/>
      <c r="CK7" s="832"/>
      <c r="CL7" s="833"/>
      <c r="CM7" s="831">
        <v>7</v>
      </c>
      <c r="CN7" s="832"/>
      <c r="CO7" s="832"/>
      <c r="CP7" s="832"/>
      <c r="CQ7" s="833"/>
      <c r="CR7" s="831">
        <v>3</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568</v>
      </c>
      <c r="BT8" s="829"/>
      <c r="BU8" s="829"/>
      <c r="BV8" s="829"/>
      <c r="BW8" s="829"/>
      <c r="BX8" s="829"/>
      <c r="BY8" s="829"/>
      <c r="BZ8" s="829"/>
      <c r="CA8" s="829"/>
      <c r="CB8" s="829"/>
      <c r="CC8" s="829"/>
      <c r="CD8" s="829"/>
      <c r="CE8" s="829"/>
      <c r="CF8" s="829"/>
      <c r="CG8" s="830"/>
      <c r="CH8" s="841">
        <v>1</v>
      </c>
      <c r="CI8" s="842"/>
      <c r="CJ8" s="842"/>
      <c r="CK8" s="842"/>
      <c r="CL8" s="843"/>
      <c r="CM8" s="841">
        <v>31</v>
      </c>
      <c r="CN8" s="842"/>
      <c r="CO8" s="842"/>
      <c r="CP8" s="842"/>
      <c r="CQ8" s="843"/>
      <c r="CR8" s="841">
        <v>10</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569</v>
      </c>
      <c r="BT9" s="829"/>
      <c r="BU9" s="829"/>
      <c r="BV9" s="829"/>
      <c r="BW9" s="829"/>
      <c r="BX9" s="829"/>
      <c r="BY9" s="829"/>
      <c r="BZ9" s="829"/>
      <c r="CA9" s="829"/>
      <c r="CB9" s="829"/>
      <c r="CC9" s="829"/>
      <c r="CD9" s="829"/>
      <c r="CE9" s="829"/>
      <c r="CF9" s="829"/>
      <c r="CG9" s="830"/>
      <c r="CH9" s="841">
        <v>1</v>
      </c>
      <c r="CI9" s="842"/>
      <c r="CJ9" s="842"/>
      <c r="CK9" s="842"/>
      <c r="CL9" s="843"/>
      <c r="CM9" s="841">
        <v>12</v>
      </c>
      <c r="CN9" s="842"/>
      <c r="CO9" s="842"/>
      <c r="CP9" s="842"/>
      <c r="CQ9" s="843"/>
      <c r="CR9" s="841">
        <v>10</v>
      </c>
      <c r="CS9" s="842"/>
      <c r="CT9" s="842"/>
      <c r="CU9" s="842"/>
      <c r="CV9" s="843"/>
      <c r="CW9" s="841">
        <v>5</v>
      </c>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272</v>
      </c>
      <c r="AG23" s="854"/>
      <c r="AH23" s="854"/>
      <c r="AI23" s="854"/>
      <c r="AJ23" s="857"/>
      <c r="AK23" s="858"/>
      <c r="AL23" s="859"/>
      <c r="AM23" s="859"/>
      <c r="AN23" s="859"/>
      <c r="AO23" s="859"/>
      <c r="AP23" s="854"/>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819</v>
      </c>
      <c r="R28" s="883"/>
      <c r="S28" s="883"/>
      <c r="T28" s="883"/>
      <c r="U28" s="883"/>
      <c r="V28" s="883">
        <v>819</v>
      </c>
      <c r="W28" s="883"/>
      <c r="X28" s="883"/>
      <c r="Y28" s="883"/>
      <c r="Z28" s="883"/>
      <c r="AA28" s="883">
        <v>0</v>
      </c>
      <c r="AB28" s="883"/>
      <c r="AC28" s="883"/>
      <c r="AD28" s="883"/>
      <c r="AE28" s="884"/>
      <c r="AF28" s="885">
        <v>0</v>
      </c>
      <c r="AG28" s="883"/>
      <c r="AH28" s="883"/>
      <c r="AI28" s="883"/>
      <c r="AJ28" s="886"/>
      <c r="AK28" s="887">
        <v>56</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59</v>
      </c>
      <c r="R29" s="819"/>
      <c r="S29" s="819"/>
      <c r="T29" s="819"/>
      <c r="U29" s="819"/>
      <c r="V29" s="819">
        <v>59</v>
      </c>
      <c r="W29" s="819"/>
      <c r="X29" s="819"/>
      <c r="Y29" s="819"/>
      <c r="Z29" s="819"/>
      <c r="AA29" s="819">
        <v>0</v>
      </c>
      <c r="AB29" s="819"/>
      <c r="AC29" s="819"/>
      <c r="AD29" s="819"/>
      <c r="AE29" s="820"/>
      <c r="AF29" s="821">
        <v>0</v>
      </c>
      <c r="AG29" s="822"/>
      <c r="AH29" s="822"/>
      <c r="AI29" s="822"/>
      <c r="AJ29" s="823"/>
      <c r="AK29" s="890">
        <v>25</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132</v>
      </c>
      <c r="R30" s="819"/>
      <c r="S30" s="819"/>
      <c r="T30" s="819"/>
      <c r="U30" s="819"/>
      <c r="V30" s="819">
        <v>118</v>
      </c>
      <c r="W30" s="819"/>
      <c r="X30" s="819"/>
      <c r="Y30" s="819"/>
      <c r="Z30" s="819"/>
      <c r="AA30" s="819">
        <v>14</v>
      </c>
      <c r="AB30" s="819"/>
      <c r="AC30" s="819"/>
      <c r="AD30" s="819"/>
      <c r="AE30" s="820"/>
      <c r="AF30" s="821">
        <v>173</v>
      </c>
      <c r="AG30" s="822"/>
      <c r="AH30" s="822"/>
      <c r="AI30" s="822"/>
      <c r="AJ30" s="823"/>
      <c r="AK30" s="890">
        <v>0</v>
      </c>
      <c r="AL30" s="891"/>
      <c r="AM30" s="891"/>
      <c r="AN30" s="891"/>
      <c r="AO30" s="891"/>
      <c r="AP30" s="891">
        <v>605</v>
      </c>
      <c r="AQ30" s="891"/>
      <c r="AR30" s="891"/>
      <c r="AS30" s="891"/>
      <c r="AT30" s="891"/>
      <c r="AU30" s="891">
        <v>83</v>
      </c>
      <c r="AV30" s="891"/>
      <c r="AW30" s="891"/>
      <c r="AX30" s="891"/>
      <c r="AY30" s="891"/>
      <c r="AZ30" s="892"/>
      <c r="BA30" s="892"/>
      <c r="BB30" s="892"/>
      <c r="BC30" s="892"/>
      <c r="BD30" s="892"/>
      <c r="BE30" s="888" t="s">
        <v>394</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29</v>
      </c>
      <c r="R31" s="819"/>
      <c r="S31" s="819"/>
      <c r="T31" s="819"/>
      <c r="U31" s="819"/>
      <c r="V31" s="819">
        <v>28</v>
      </c>
      <c r="W31" s="819"/>
      <c r="X31" s="819"/>
      <c r="Y31" s="819"/>
      <c r="Z31" s="819"/>
      <c r="AA31" s="819">
        <v>1</v>
      </c>
      <c r="AB31" s="819"/>
      <c r="AC31" s="819"/>
      <c r="AD31" s="819"/>
      <c r="AE31" s="820"/>
      <c r="AF31" s="821">
        <v>1</v>
      </c>
      <c r="AG31" s="822"/>
      <c r="AH31" s="822"/>
      <c r="AI31" s="822"/>
      <c r="AJ31" s="823"/>
      <c r="AK31" s="890">
        <v>24</v>
      </c>
      <c r="AL31" s="891"/>
      <c r="AM31" s="891"/>
      <c r="AN31" s="891"/>
      <c r="AO31" s="891"/>
      <c r="AP31" s="891"/>
      <c r="AQ31" s="891"/>
      <c r="AR31" s="891"/>
      <c r="AS31" s="891"/>
      <c r="AT31" s="891"/>
      <c r="AU31" s="891">
        <v>228</v>
      </c>
      <c r="AV31" s="891"/>
      <c r="AW31" s="891"/>
      <c r="AX31" s="891"/>
      <c r="AY31" s="891"/>
      <c r="AZ31" s="892"/>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125</v>
      </c>
      <c r="R32" s="819"/>
      <c r="S32" s="819"/>
      <c r="T32" s="819"/>
      <c r="U32" s="819"/>
      <c r="V32" s="819">
        <v>121</v>
      </c>
      <c r="W32" s="819"/>
      <c r="X32" s="819"/>
      <c r="Y32" s="819"/>
      <c r="Z32" s="819"/>
      <c r="AA32" s="819">
        <v>4</v>
      </c>
      <c r="AB32" s="819"/>
      <c r="AC32" s="819"/>
      <c r="AD32" s="819"/>
      <c r="AE32" s="820"/>
      <c r="AF32" s="821">
        <v>4</v>
      </c>
      <c r="AG32" s="822"/>
      <c r="AH32" s="822"/>
      <c r="AI32" s="822"/>
      <c r="AJ32" s="823"/>
      <c r="AK32" s="890">
        <v>88</v>
      </c>
      <c r="AL32" s="891"/>
      <c r="AM32" s="891"/>
      <c r="AN32" s="891"/>
      <c r="AO32" s="891"/>
      <c r="AP32" s="891"/>
      <c r="AQ32" s="891"/>
      <c r="AR32" s="891"/>
      <c r="AS32" s="891"/>
      <c r="AT32" s="891"/>
      <c r="AU32" s="891">
        <v>921</v>
      </c>
      <c r="AV32" s="891"/>
      <c r="AW32" s="891"/>
      <c r="AX32" s="891"/>
      <c r="AY32" s="891"/>
      <c r="AZ32" s="892"/>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14</v>
      </c>
      <c r="R33" s="819"/>
      <c r="S33" s="819"/>
      <c r="T33" s="819"/>
      <c r="U33" s="819"/>
      <c r="V33" s="819">
        <v>14</v>
      </c>
      <c r="W33" s="819"/>
      <c r="X33" s="819"/>
      <c r="Y33" s="819"/>
      <c r="Z33" s="819"/>
      <c r="AA33" s="819">
        <v>0</v>
      </c>
      <c r="AB33" s="819"/>
      <c r="AC33" s="819"/>
      <c r="AD33" s="819"/>
      <c r="AE33" s="820"/>
      <c r="AF33" s="821">
        <v>0</v>
      </c>
      <c r="AG33" s="822"/>
      <c r="AH33" s="822"/>
      <c r="AI33" s="822"/>
      <c r="AJ33" s="823"/>
      <c r="AK33" s="890">
        <v>10</v>
      </c>
      <c r="AL33" s="891"/>
      <c r="AM33" s="891"/>
      <c r="AN33" s="891"/>
      <c r="AO33" s="891"/>
      <c r="AP33" s="891"/>
      <c r="AQ33" s="891"/>
      <c r="AR33" s="891"/>
      <c r="AS33" s="891"/>
      <c r="AT33" s="891"/>
      <c r="AU33" s="891"/>
      <c r="AV33" s="891"/>
      <c r="AW33" s="891"/>
      <c r="AX33" s="891"/>
      <c r="AY33" s="891"/>
      <c r="AZ33" s="892"/>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383</v>
      </c>
      <c r="R66" s="778"/>
      <c r="S66" s="778"/>
      <c r="T66" s="778"/>
      <c r="U66" s="779"/>
      <c r="V66" s="777" t="s">
        <v>405</v>
      </c>
      <c r="W66" s="778"/>
      <c r="X66" s="778"/>
      <c r="Y66" s="778"/>
      <c r="Z66" s="779"/>
      <c r="AA66" s="777" t="s">
        <v>385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564</v>
      </c>
      <c r="C68" s="930"/>
      <c r="D68" s="930"/>
      <c r="E68" s="930"/>
      <c r="F68" s="930"/>
      <c r="G68" s="930"/>
      <c r="H68" s="930"/>
      <c r="I68" s="930"/>
      <c r="J68" s="930"/>
      <c r="K68" s="930"/>
      <c r="L68" s="930"/>
      <c r="M68" s="930"/>
      <c r="N68" s="930"/>
      <c r="O68" s="930"/>
      <c r="P68" s="931"/>
      <c r="Q68" s="932">
        <v>2335</v>
      </c>
      <c r="R68" s="926"/>
      <c r="S68" s="926"/>
      <c r="T68" s="926"/>
      <c r="U68" s="926"/>
      <c r="V68" s="926">
        <v>2280</v>
      </c>
      <c r="W68" s="926"/>
      <c r="X68" s="926"/>
      <c r="Y68" s="926"/>
      <c r="Z68" s="926"/>
      <c r="AA68" s="926">
        <v>55</v>
      </c>
      <c r="AB68" s="926"/>
      <c r="AC68" s="926"/>
      <c r="AD68" s="926"/>
      <c r="AE68" s="926"/>
      <c r="AF68" s="926">
        <v>55</v>
      </c>
      <c r="AG68" s="926"/>
      <c r="AH68" s="926"/>
      <c r="AI68" s="926"/>
      <c r="AJ68" s="926"/>
      <c r="AK68" s="926"/>
      <c r="AL68" s="926"/>
      <c r="AM68" s="926"/>
      <c r="AN68" s="926"/>
      <c r="AO68" s="926"/>
      <c r="AP68" s="926">
        <v>1012</v>
      </c>
      <c r="AQ68" s="926"/>
      <c r="AR68" s="926"/>
      <c r="AS68" s="926"/>
      <c r="AT68" s="926"/>
      <c r="AU68" s="926">
        <v>142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565</v>
      </c>
      <c r="C69" s="934"/>
      <c r="D69" s="934"/>
      <c r="E69" s="934"/>
      <c r="F69" s="934"/>
      <c r="G69" s="934"/>
      <c r="H69" s="934"/>
      <c r="I69" s="934"/>
      <c r="J69" s="934"/>
      <c r="K69" s="934"/>
      <c r="L69" s="934"/>
      <c r="M69" s="934"/>
      <c r="N69" s="934"/>
      <c r="O69" s="934"/>
      <c r="P69" s="935"/>
      <c r="Q69" s="936">
        <v>11183</v>
      </c>
      <c r="R69" s="891"/>
      <c r="S69" s="891"/>
      <c r="T69" s="891"/>
      <c r="U69" s="891"/>
      <c r="V69" s="891">
        <v>10814</v>
      </c>
      <c r="W69" s="891"/>
      <c r="X69" s="891"/>
      <c r="Y69" s="891"/>
      <c r="Z69" s="891"/>
      <c r="AA69" s="891">
        <v>369</v>
      </c>
      <c r="AB69" s="891"/>
      <c r="AC69" s="891"/>
      <c r="AD69" s="891"/>
      <c r="AE69" s="891"/>
      <c r="AF69" s="891">
        <v>369</v>
      </c>
      <c r="AG69" s="891"/>
      <c r="AH69" s="891"/>
      <c r="AI69" s="891"/>
      <c r="AJ69" s="891"/>
      <c r="AK69" s="891">
        <v>86</v>
      </c>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566</v>
      </c>
      <c r="C70" s="934"/>
      <c r="D70" s="934"/>
      <c r="E70" s="934"/>
      <c r="F70" s="934"/>
      <c r="G70" s="934"/>
      <c r="H70" s="934"/>
      <c r="I70" s="934"/>
      <c r="J70" s="934"/>
      <c r="K70" s="934"/>
      <c r="L70" s="934"/>
      <c r="M70" s="934"/>
      <c r="N70" s="934"/>
      <c r="O70" s="934"/>
      <c r="P70" s="935"/>
      <c r="Q70" s="936">
        <v>112</v>
      </c>
      <c r="R70" s="891"/>
      <c r="S70" s="891"/>
      <c r="T70" s="891"/>
      <c r="U70" s="891"/>
      <c r="V70" s="891">
        <v>103</v>
      </c>
      <c r="W70" s="891"/>
      <c r="X70" s="891"/>
      <c r="Y70" s="891"/>
      <c r="Z70" s="891"/>
      <c r="AA70" s="891">
        <v>9</v>
      </c>
      <c r="AB70" s="891"/>
      <c r="AC70" s="891"/>
      <c r="AD70" s="891"/>
      <c r="AE70" s="891"/>
      <c r="AF70" s="891">
        <v>9</v>
      </c>
      <c r="AG70" s="891"/>
      <c r="AH70" s="891"/>
      <c r="AI70" s="891"/>
      <c r="AJ70" s="891"/>
      <c r="AK70" s="891">
        <v>10</v>
      </c>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297</v>
      </c>
      <c r="AG109" s="955"/>
      <c r="AH109" s="955"/>
      <c r="AI109" s="955"/>
      <c r="AJ109" s="956"/>
      <c r="AK109" s="954" t="s">
        <v>296</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297</v>
      </c>
      <c r="BW109" s="955"/>
      <c r="BX109" s="955"/>
      <c r="BY109" s="955"/>
      <c r="BZ109" s="956"/>
      <c r="CA109" s="954" t="s">
        <v>296</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297</v>
      </c>
      <c r="DM109" s="955"/>
      <c r="DN109" s="955"/>
      <c r="DO109" s="955"/>
      <c r="DP109" s="956"/>
      <c r="DQ109" s="954" t="s">
        <v>296</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397365</v>
      </c>
      <c r="AB110" s="962"/>
      <c r="AC110" s="962"/>
      <c r="AD110" s="962"/>
      <c r="AE110" s="963"/>
      <c r="AF110" s="964">
        <v>388663</v>
      </c>
      <c r="AG110" s="962"/>
      <c r="AH110" s="962"/>
      <c r="AI110" s="962"/>
      <c r="AJ110" s="963"/>
      <c r="AK110" s="964">
        <v>408083</v>
      </c>
      <c r="AL110" s="962"/>
      <c r="AM110" s="962"/>
      <c r="AN110" s="962"/>
      <c r="AO110" s="963"/>
      <c r="AP110" s="965">
        <v>17.399999999999999</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4101350</v>
      </c>
      <c r="BR110" s="997"/>
      <c r="BS110" s="997"/>
      <c r="BT110" s="997"/>
      <c r="BU110" s="997"/>
      <c r="BV110" s="997">
        <v>4229243</v>
      </c>
      <c r="BW110" s="997"/>
      <c r="BX110" s="997"/>
      <c r="BY110" s="997"/>
      <c r="BZ110" s="997"/>
      <c r="CA110" s="997">
        <v>4421123</v>
      </c>
      <c r="CB110" s="997"/>
      <c r="CC110" s="997"/>
      <c r="CD110" s="997"/>
      <c r="CE110" s="997"/>
      <c r="CF110" s="1011">
        <v>188.9</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426</v>
      </c>
      <c r="DM110" s="997"/>
      <c r="DN110" s="997"/>
      <c r="DO110" s="997"/>
      <c r="DP110" s="997"/>
      <c r="DQ110" s="997" t="s">
        <v>426</v>
      </c>
      <c r="DR110" s="997"/>
      <c r="DS110" s="997"/>
      <c r="DT110" s="997"/>
      <c r="DU110" s="997"/>
      <c r="DV110" s="998" t="s">
        <v>122</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426</v>
      </c>
      <c r="AG111" s="1004"/>
      <c r="AH111" s="1004"/>
      <c r="AI111" s="1004"/>
      <c r="AJ111" s="1005"/>
      <c r="AK111" s="1006" t="s">
        <v>122</v>
      </c>
      <c r="AL111" s="1004"/>
      <c r="AM111" s="1004"/>
      <c r="AN111" s="1004"/>
      <c r="AO111" s="1005"/>
      <c r="AP111" s="1007" t="s">
        <v>426</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122</v>
      </c>
      <c r="BR111" s="990"/>
      <c r="BS111" s="990"/>
      <c r="BT111" s="990"/>
      <c r="BU111" s="990"/>
      <c r="BV111" s="990" t="s">
        <v>122</v>
      </c>
      <c r="BW111" s="990"/>
      <c r="BX111" s="990"/>
      <c r="BY111" s="990"/>
      <c r="BZ111" s="990"/>
      <c r="CA111" s="990" t="s">
        <v>122</v>
      </c>
      <c r="CB111" s="990"/>
      <c r="CC111" s="990"/>
      <c r="CD111" s="990"/>
      <c r="CE111" s="990"/>
      <c r="CF111" s="984" t="s">
        <v>122</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122</v>
      </c>
      <c r="DM111" s="990"/>
      <c r="DN111" s="990"/>
      <c r="DO111" s="990"/>
      <c r="DP111" s="990"/>
      <c r="DQ111" s="990" t="s">
        <v>431</v>
      </c>
      <c r="DR111" s="990"/>
      <c r="DS111" s="990"/>
      <c r="DT111" s="990"/>
      <c r="DU111" s="990"/>
      <c r="DV111" s="991" t="s">
        <v>432</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122</v>
      </c>
      <c r="AL112" s="1029"/>
      <c r="AM112" s="1029"/>
      <c r="AN112" s="1029"/>
      <c r="AO112" s="1030"/>
      <c r="AP112" s="1032" t="s">
        <v>122</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1388015</v>
      </c>
      <c r="BR112" s="990"/>
      <c r="BS112" s="990"/>
      <c r="BT112" s="990"/>
      <c r="BU112" s="990"/>
      <c r="BV112" s="990">
        <v>1324023</v>
      </c>
      <c r="BW112" s="990"/>
      <c r="BX112" s="990"/>
      <c r="BY112" s="990"/>
      <c r="BZ112" s="990"/>
      <c r="CA112" s="990">
        <v>1232725</v>
      </c>
      <c r="CB112" s="990"/>
      <c r="CC112" s="990"/>
      <c r="CD112" s="990"/>
      <c r="CE112" s="990"/>
      <c r="CF112" s="984">
        <v>52.7</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437</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100297</v>
      </c>
      <c r="AB113" s="1004"/>
      <c r="AC113" s="1004"/>
      <c r="AD113" s="1004"/>
      <c r="AE113" s="1005"/>
      <c r="AF113" s="1006">
        <v>105433</v>
      </c>
      <c r="AG113" s="1004"/>
      <c r="AH113" s="1004"/>
      <c r="AI113" s="1004"/>
      <c r="AJ113" s="1005"/>
      <c r="AK113" s="1006">
        <v>97648</v>
      </c>
      <c r="AL113" s="1004"/>
      <c r="AM113" s="1004"/>
      <c r="AN113" s="1004"/>
      <c r="AO113" s="1005"/>
      <c r="AP113" s="1007">
        <v>4.2</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157486</v>
      </c>
      <c r="BR113" s="990"/>
      <c r="BS113" s="990"/>
      <c r="BT113" s="990"/>
      <c r="BU113" s="990"/>
      <c r="BV113" s="990">
        <v>155100</v>
      </c>
      <c r="BW113" s="990"/>
      <c r="BX113" s="990"/>
      <c r="BY113" s="990"/>
      <c r="BZ113" s="990"/>
      <c r="CA113" s="990">
        <v>142334</v>
      </c>
      <c r="CB113" s="990"/>
      <c r="CC113" s="990"/>
      <c r="CD113" s="990"/>
      <c r="CE113" s="990"/>
      <c r="CF113" s="984">
        <v>6.1</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441</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2730</v>
      </c>
      <c r="AB114" s="1029"/>
      <c r="AC114" s="1029"/>
      <c r="AD114" s="1029"/>
      <c r="AE114" s="1030"/>
      <c r="AF114" s="1031">
        <v>2862</v>
      </c>
      <c r="AG114" s="1029"/>
      <c r="AH114" s="1029"/>
      <c r="AI114" s="1029"/>
      <c r="AJ114" s="1030"/>
      <c r="AK114" s="1031">
        <v>13144</v>
      </c>
      <c r="AL114" s="1029"/>
      <c r="AM114" s="1029"/>
      <c r="AN114" s="1029"/>
      <c r="AO114" s="1030"/>
      <c r="AP114" s="1032">
        <v>0.6</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438205</v>
      </c>
      <c r="BR114" s="990"/>
      <c r="BS114" s="990"/>
      <c r="BT114" s="990"/>
      <c r="BU114" s="990"/>
      <c r="BV114" s="990">
        <v>454611</v>
      </c>
      <c r="BW114" s="990"/>
      <c r="BX114" s="990"/>
      <c r="BY114" s="990"/>
      <c r="BZ114" s="990"/>
      <c r="CA114" s="990">
        <v>409950</v>
      </c>
      <c r="CB114" s="990"/>
      <c r="CC114" s="990"/>
      <c r="CD114" s="990"/>
      <c r="CE114" s="990"/>
      <c r="CF114" s="984">
        <v>17.5</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445</v>
      </c>
      <c r="DH114" s="1029"/>
      <c r="DI114" s="1029"/>
      <c r="DJ114" s="1029"/>
      <c r="DK114" s="1030"/>
      <c r="DL114" s="1031" t="s">
        <v>122</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79</v>
      </c>
      <c r="AB115" s="1004"/>
      <c r="AC115" s="1004"/>
      <c r="AD115" s="1004"/>
      <c r="AE115" s="1005"/>
      <c r="AF115" s="1006">
        <v>224</v>
      </c>
      <c r="AG115" s="1004"/>
      <c r="AH115" s="1004"/>
      <c r="AI115" s="1004"/>
      <c r="AJ115" s="1005"/>
      <c r="AK115" s="1006">
        <v>199</v>
      </c>
      <c r="AL115" s="1004"/>
      <c r="AM115" s="1004"/>
      <c r="AN115" s="1004"/>
      <c r="AO115" s="1005"/>
      <c r="AP115" s="1007">
        <v>0</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431</v>
      </c>
      <c r="CB115" s="990"/>
      <c r="CC115" s="990"/>
      <c r="CD115" s="990"/>
      <c r="CE115" s="990"/>
      <c r="CF115" s="984" t="s">
        <v>122</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449</v>
      </c>
      <c r="DR115" s="1029"/>
      <c r="DS115" s="1029"/>
      <c r="DT115" s="1029"/>
      <c r="DU115" s="1030"/>
      <c r="DV115" s="1032" t="s">
        <v>122</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431</v>
      </c>
      <c r="AB116" s="1029"/>
      <c r="AC116" s="1029"/>
      <c r="AD116" s="1029"/>
      <c r="AE116" s="1030"/>
      <c r="AF116" s="1031" t="s">
        <v>430</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449</v>
      </c>
      <c r="BR116" s="990"/>
      <c r="BS116" s="990"/>
      <c r="BT116" s="990"/>
      <c r="BU116" s="990"/>
      <c r="BV116" s="990" t="s">
        <v>122</v>
      </c>
      <c r="BW116" s="990"/>
      <c r="BX116" s="990"/>
      <c r="BY116" s="990"/>
      <c r="BZ116" s="990"/>
      <c r="CA116" s="990" t="s">
        <v>430</v>
      </c>
      <c r="CB116" s="990"/>
      <c r="CC116" s="990"/>
      <c r="CD116" s="990"/>
      <c r="CE116" s="990"/>
      <c r="CF116" s="984" t="s">
        <v>430</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122</v>
      </c>
      <c r="DM116" s="1029"/>
      <c r="DN116" s="1029"/>
      <c r="DO116" s="1029"/>
      <c r="DP116" s="1030"/>
      <c r="DQ116" s="1031" t="s">
        <v>122</v>
      </c>
      <c r="DR116" s="1029"/>
      <c r="DS116" s="1029"/>
      <c r="DT116" s="1029"/>
      <c r="DU116" s="1030"/>
      <c r="DV116" s="1032" t="s">
        <v>431</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500471</v>
      </c>
      <c r="AB117" s="1047"/>
      <c r="AC117" s="1047"/>
      <c r="AD117" s="1047"/>
      <c r="AE117" s="1048"/>
      <c r="AF117" s="1049">
        <v>497182</v>
      </c>
      <c r="AG117" s="1047"/>
      <c r="AH117" s="1047"/>
      <c r="AI117" s="1047"/>
      <c r="AJ117" s="1048"/>
      <c r="AK117" s="1049">
        <v>519074</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437</v>
      </c>
      <c r="CB117" s="990"/>
      <c r="CC117" s="990"/>
      <c r="CD117" s="990"/>
      <c r="CE117" s="990"/>
      <c r="CF117" s="984" t="s">
        <v>122</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431</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297</v>
      </c>
      <c r="AG118" s="955"/>
      <c r="AH118" s="955"/>
      <c r="AI118" s="955"/>
      <c r="AJ118" s="956"/>
      <c r="AK118" s="954" t="s">
        <v>296</v>
      </c>
      <c r="AL118" s="955"/>
      <c r="AM118" s="955"/>
      <c r="AN118" s="955"/>
      <c r="AO118" s="956"/>
      <c r="AP118" s="1041" t="s">
        <v>420</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431</v>
      </c>
      <c r="AL119" s="962"/>
      <c r="AM119" s="962"/>
      <c r="AN119" s="962"/>
      <c r="AO119" s="963"/>
      <c r="AP119" s="965" t="s">
        <v>122</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458</v>
      </c>
      <c r="BP119" s="1076"/>
      <c r="BQ119" s="1067">
        <v>6085056</v>
      </c>
      <c r="BR119" s="1068"/>
      <c r="BS119" s="1068"/>
      <c r="BT119" s="1068"/>
      <c r="BU119" s="1068"/>
      <c r="BV119" s="1068">
        <v>6162977</v>
      </c>
      <c r="BW119" s="1068"/>
      <c r="BX119" s="1068"/>
      <c r="BY119" s="1068"/>
      <c r="BZ119" s="1068"/>
      <c r="CA119" s="1068">
        <v>6206132</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437</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4636248</v>
      </c>
      <c r="BR120" s="997"/>
      <c r="BS120" s="997"/>
      <c r="BT120" s="997"/>
      <c r="BU120" s="997"/>
      <c r="BV120" s="997">
        <v>4950699</v>
      </c>
      <c r="BW120" s="997"/>
      <c r="BX120" s="997"/>
      <c r="BY120" s="997"/>
      <c r="BZ120" s="997"/>
      <c r="CA120" s="997">
        <v>5050094</v>
      </c>
      <c r="CB120" s="997"/>
      <c r="CC120" s="997"/>
      <c r="CD120" s="997"/>
      <c r="CE120" s="997"/>
      <c r="CF120" s="1011">
        <v>215.8</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1035977</v>
      </c>
      <c r="DH120" s="997"/>
      <c r="DI120" s="997"/>
      <c r="DJ120" s="997"/>
      <c r="DK120" s="997"/>
      <c r="DL120" s="997">
        <v>990061</v>
      </c>
      <c r="DM120" s="997"/>
      <c r="DN120" s="997"/>
      <c r="DO120" s="997"/>
      <c r="DP120" s="997"/>
      <c r="DQ120" s="997">
        <v>921480</v>
      </c>
      <c r="DR120" s="997"/>
      <c r="DS120" s="997"/>
      <c r="DT120" s="997"/>
      <c r="DU120" s="997"/>
      <c r="DV120" s="998">
        <v>39.4</v>
      </c>
      <c r="DW120" s="998"/>
      <c r="DX120" s="998"/>
      <c r="DY120" s="998"/>
      <c r="DZ120" s="999"/>
    </row>
    <row r="121" spans="1:130" s="226" customFormat="1" ht="26.25" customHeight="1" x14ac:dyDescent="0.15">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97477</v>
      </c>
      <c r="BR121" s="990"/>
      <c r="BS121" s="990"/>
      <c r="BT121" s="990"/>
      <c r="BU121" s="990"/>
      <c r="BV121" s="990">
        <v>89635</v>
      </c>
      <c r="BW121" s="990"/>
      <c r="BX121" s="990"/>
      <c r="BY121" s="990"/>
      <c r="BZ121" s="990"/>
      <c r="CA121" s="990">
        <v>78460</v>
      </c>
      <c r="CB121" s="990"/>
      <c r="CC121" s="990"/>
      <c r="CD121" s="990"/>
      <c r="CE121" s="990"/>
      <c r="CF121" s="984">
        <v>3.4</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255365</v>
      </c>
      <c r="DH121" s="990"/>
      <c r="DI121" s="990"/>
      <c r="DJ121" s="990"/>
      <c r="DK121" s="990"/>
      <c r="DL121" s="990">
        <v>243915</v>
      </c>
      <c r="DM121" s="990"/>
      <c r="DN121" s="990"/>
      <c r="DO121" s="990"/>
      <c r="DP121" s="990"/>
      <c r="DQ121" s="990">
        <v>228140</v>
      </c>
      <c r="DR121" s="990"/>
      <c r="DS121" s="990"/>
      <c r="DT121" s="990"/>
      <c r="DU121" s="990"/>
      <c r="DV121" s="991">
        <v>9.6999999999999993</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431</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4147514</v>
      </c>
      <c r="BR122" s="1068"/>
      <c r="BS122" s="1068"/>
      <c r="BT122" s="1068"/>
      <c r="BU122" s="1068"/>
      <c r="BV122" s="1068">
        <v>3994401</v>
      </c>
      <c r="BW122" s="1068"/>
      <c r="BX122" s="1068"/>
      <c r="BY122" s="1068"/>
      <c r="BZ122" s="1068"/>
      <c r="CA122" s="1068">
        <v>4167849</v>
      </c>
      <c r="CB122" s="1068"/>
      <c r="CC122" s="1068"/>
      <c r="CD122" s="1068"/>
      <c r="CE122" s="1068"/>
      <c r="CF122" s="1088">
        <v>178.1</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v>96673</v>
      </c>
      <c r="DH122" s="990"/>
      <c r="DI122" s="990"/>
      <c r="DJ122" s="990"/>
      <c r="DK122" s="990"/>
      <c r="DL122" s="990">
        <v>90047</v>
      </c>
      <c r="DM122" s="990"/>
      <c r="DN122" s="990"/>
      <c r="DO122" s="990"/>
      <c r="DP122" s="990"/>
      <c r="DQ122" s="990">
        <v>83105</v>
      </c>
      <c r="DR122" s="990"/>
      <c r="DS122" s="990"/>
      <c r="DT122" s="990"/>
      <c r="DU122" s="990"/>
      <c r="DV122" s="991">
        <v>3.6</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468</v>
      </c>
      <c r="AL123" s="1029"/>
      <c r="AM123" s="1029"/>
      <c r="AN123" s="1029"/>
      <c r="AO123" s="1030"/>
      <c r="AP123" s="1032" t="s">
        <v>449</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469</v>
      </c>
      <c r="BP123" s="1076"/>
      <c r="BQ123" s="1135">
        <v>8881239</v>
      </c>
      <c r="BR123" s="1136"/>
      <c r="BS123" s="1136"/>
      <c r="BT123" s="1136"/>
      <c r="BU123" s="1136"/>
      <c r="BV123" s="1136">
        <v>9034735</v>
      </c>
      <c r="BW123" s="1136"/>
      <c r="BX123" s="1136"/>
      <c r="BY123" s="1136"/>
      <c r="BZ123" s="1136"/>
      <c r="CA123" s="1136">
        <v>9296403</v>
      </c>
      <c r="CB123" s="1136"/>
      <c r="CC123" s="1136"/>
      <c r="CD123" s="1136"/>
      <c r="CE123" s="1136"/>
      <c r="CF123" s="1069"/>
      <c r="CG123" s="1070"/>
      <c r="CH123" s="1070"/>
      <c r="CI123" s="1070"/>
      <c r="CJ123" s="1071"/>
      <c r="CK123" s="1080"/>
      <c r="CL123" s="1081"/>
      <c r="CM123" s="1081"/>
      <c r="CN123" s="1081"/>
      <c r="CO123" s="1082"/>
      <c r="CP123" s="1090" t="s">
        <v>392</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437</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449</v>
      </c>
      <c r="AG124" s="1029"/>
      <c r="AH124" s="1029"/>
      <c r="AI124" s="1029"/>
      <c r="AJ124" s="1030"/>
      <c r="AK124" s="1031" t="s">
        <v>122</v>
      </c>
      <c r="AL124" s="1029"/>
      <c r="AM124" s="1029"/>
      <c r="AN124" s="1029"/>
      <c r="AO124" s="1030"/>
      <c r="AP124" s="1032" t="s">
        <v>122</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122</v>
      </c>
      <c r="BR124" s="1098"/>
      <c r="BS124" s="1098"/>
      <c r="BT124" s="1098"/>
      <c r="BU124" s="1098"/>
      <c r="BV124" s="1098" t="s">
        <v>122</v>
      </c>
      <c r="BW124" s="1098"/>
      <c r="BX124" s="1098"/>
      <c r="BY124" s="1098"/>
      <c r="BZ124" s="1098"/>
      <c r="CA124" s="1098" t="s">
        <v>449</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430</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437</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79</v>
      </c>
      <c r="AB127" s="1029"/>
      <c r="AC127" s="1029"/>
      <c r="AD127" s="1029"/>
      <c r="AE127" s="1030"/>
      <c r="AF127" s="1031">
        <v>224</v>
      </c>
      <c r="AG127" s="1029"/>
      <c r="AH127" s="1029"/>
      <c r="AI127" s="1029"/>
      <c r="AJ127" s="1030"/>
      <c r="AK127" s="1031">
        <v>199</v>
      </c>
      <c r="AL127" s="1029"/>
      <c r="AM127" s="1029"/>
      <c r="AN127" s="1029"/>
      <c r="AO127" s="1030"/>
      <c r="AP127" s="1032">
        <v>0</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18052</v>
      </c>
      <c r="AB128" s="1118"/>
      <c r="AC128" s="1118"/>
      <c r="AD128" s="1118"/>
      <c r="AE128" s="1119"/>
      <c r="AF128" s="1120">
        <v>18655</v>
      </c>
      <c r="AG128" s="1118"/>
      <c r="AH128" s="1118"/>
      <c r="AI128" s="1118"/>
      <c r="AJ128" s="1119"/>
      <c r="AK128" s="1120">
        <v>18410</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430</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2821618</v>
      </c>
      <c r="AB129" s="1029"/>
      <c r="AC129" s="1029"/>
      <c r="AD129" s="1029"/>
      <c r="AE129" s="1030"/>
      <c r="AF129" s="1031">
        <v>2753558</v>
      </c>
      <c r="AG129" s="1029"/>
      <c r="AH129" s="1029"/>
      <c r="AI129" s="1029"/>
      <c r="AJ129" s="1030"/>
      <c r="AK129" s="1031">
        <v>2715243</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386019</v>
      </c>
      <c r="AB130" s="1029"/>
      <c r="AC130" s="1029"/>
      <c r="AD130" s="1029"/>
      <c r="AE130" s="1030"/>
      <c r="AF130" s="1031">
        <v>376429</v>
      </c>
      <c r="AG130" s="1029"/>
      <c r="AH130" s="1029"/>
      <c r="AI130" s="1029"/>
      <c r="AJ130" s="1030"/>
      <c r="AK130" s="1031">
        <v>375252</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4.5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2435599</v>
      </c>
      <c r="AB131" s="1054"/>
      <c r="AC131" s="1054"/>
      <c r="AD131" s="1054"/>
      <c r="AE131" s="1055"/>
      <c r="AF131" s="1053">
        <v>2377129</v>
      </c>
      <c r="AG131" s="1054"/>
      <c r="AH131" s="1054"/>
      <c r="AI131" s="1054"/>
      <c r="AJ131" s="1055"/>
      <c r="AK131" s="1053">
        <v>2339991</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t="s">
        <v>122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3.9579585970000002</v>
      </c>
      <c r="AB132" s="1170"/>
      <c r="AC132" s="1170"/>
      <c r="AD132" s="1170"/>
      <c r="AE132" s="1171"/>
      <c r="AF132" s="1172">
        <v>4.2950130179999997</v>
      </c>
      <c r="AG132" s="1170"/>
      <c r="AH132" s="1170"/>
      <c r="AI132" s="1170"/>
      <c r="AJ132" s="1171"/>
      <c r="AK132" s="1172">
        <v>5.3595077929999997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3.9</v>
      </c>
      <c r="AB133" s="1153"/>
      <c r="AC133" s="1153"/>
      <c r="AD133" s="1153"/>
      <c r="AE133" s="1154"/>
      <c r="AF133" s="1152">
        <v>3.8</v>
      </c>
      <c r="AG133" s="1153"/>
      <c r="AH133" s="1153"/>
      <c r="AI133" s="1153"/>
      <c r="AJ133" s="1154"/>
      <c r="AK133" s="1152">
        <v>4.5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CIBr/unUCSqppuj8jix+SJngVuA6Y8alV1g1bGhqmuko8DVCC0xLhEk8ZXxMxXytCRm2SJP3BY2iAARh8kSiw==" saltValue="Q9DDiMKz/8BXKsqWGjiX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kuPzy1Cwazd8LXYoQsWKoDV1en6Vt265GxNlVh34VT65VrSHobgIH0oXteabVSahahhEXxZu3Xm6kakfV1/6g==" saltValue="tSag0Q3+vJJgK5AodM+3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Q7PBXnOs3cQLgJB7NHIX9a6+IlRWWJHPwzrE7T2vC+OGL4sPkeqvf3PJp9ngDkYzk7rQW201jLPYLoupGPbEw==" saltValue="soK9cD0iR6qMVeRfz333W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557640</v>
      </c>
      <c r="AP9" s="292">
        <v>94085</v>
      </c>
      <c r="AQ9" s="293">
        <v>135358</v>
      </c>
      <c r="AR9" s="294">
        <v>-30.5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84187</v>
      </c>
      <c r="AP10" s="295">
        <v>14204</v>
      </c>
      <c r="AQ10" s="296">
        <v>16285</v>
      </c>
      <c r="AR10" s="297">
        <v>-12.8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145061</v>
      </c>
      <c r="AP11" s="295">
        <v>24475</v>
      </c>
      <c r="AQ11" s="296">
        <v>23139</v>
      </c>
      <c r="AR11" s="297">
        <v>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3507</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v>1</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16333</v>
      </c>
      <c r="AP14" s="295">
        <v>2756</v>
      </c>
      <c r="AQ14" s="296">
        <v>6299</v>
      </c>
      <c r="AR14" s="297">
        <v>-56.2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t="s">
        <v>507</v>
      </c>
      <c r="AP15" s="295" t="s">
        <v>507</v>
      </c>
      <c r="AQ15" s="296">
        <v>3566</v>
      </c>
      <c r="AR15" s="297" t="s">
        <v>507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-61009</v>
      </c>
      <c r="AP16" s="295">
        <v>-10293</v>
      </c>
      <c r="AQ16" s="296">
        <v>-14081</v>
      </c>
      <c r="AR16" s="297">
        <v>-26.9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742212</v>
      </c>
      <c r="AP17" s="295">
        <v>125226</v>
      </c>
      <c r="AQ17" s="296">
        <v>174073</v>
      </c>
      <c r="AR17" s="297">
        <v>-28.1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10.97</v>
      </c>
      <c r="AP21" s="308">
        <v>15.56</v>
      </c>
      <c r="AQ21" s="309">
        <v>-4.59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93</v>
      </c>
      <c r="AP22" s="313">
        <v>96</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408083</v>
      </c>
      <c r="AP32" s="322">
        <v>68852</v>
      </c>
      <c r="AQ32" s="323">
        <v>106722</v>
      </c>
      <c r="AR32" s="324">
        <v>-35.5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v>147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507</v>
      </c>
      <c r="AP34" s="322" t="s">
        <v>507</v>
      </c>
      <c r="AQ34" s="323">
        <v>287</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97648</v>
      </c>
      <c r="AP35" s="322">
        <v>16475</v>
      </c>
      <c r="AQ35" s="323">
        <v>22428</v>
      </c>
      <c r="AR35" s="324">
        <v>-26.5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13144</v>
      </c>
      <c r="AP36" s="322">
        <v>2218</v>
      </c>
      <c r="AQ36" s="323">
        <v>4327</v>
      </c>
      <c r="AR36" s="324">
        <v>-48.7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v>199</v>
      </c>
      <c r="AP37" s="322">
        <v>34</v>
      </c>
      <c r="AQ37" s="323">
        <v>1437</v>
      </c>
      <c r="AR37" s="324">
        <v>-97.6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507</v>
      </c>
      <c r="AP38" s="325" t="s">
        <v>507</v>
      </c>
      <c r="AQ38" s="326">
        <v>25</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-18410</v>
      </c>
      <c r="AP39" s="322">
        <v>-3106</v>
      </c>
      <c r="AQ39" s="323">
        <v>-4811</v>
      </c>
      <c r="AR39" s="324">
        <v>-35.4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-375252</v>
      </c>
      <c r="AP40" s="322">
        <v>-63312</v>
      </c>
      <c r="AQ40" s="323">
        <v>-91754</v>
      </c>
      <c r="AR40" s="324">
        <v>-31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125412</v>
      </c>
      <c r="AP41" s="322">
        <v>21159</v>
      </c>
      <c r="AQ41" s="323">
        <v>38807</v>
      </c>
      <c r="AR41" s="324">
        <v>-45.5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484741</v>
      </c>
      <c r="AN51" s="344">
        <v>76241</v>
      </c>
      <c r="AO51" s="345">
        <v>46.5</v>
      </c>
      <c r="AP51" s="346">
        <v>174587</v>
      </c>
      <c r="AQ51" s="347">
        <v>19.100000000000001</v>
      </c>
      <c r="AR51" s="348">
        <v>27.4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449040</v>
      </c>
      <c r="AN52" s="352">
        <v>70626</v>
      </c>
      <c r="AO52" s="353">
        <v>53.9</v>
      </c>
      <c r="AP52" s="354">
        <v>79695</v>
      </c>
      <c r="AQ52" s="355">
        <v>17</v>
      </c>
      <c r="AR52" s="356">
        <v>36.9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543104</v>
      </c>
      <c r="AN53" s="344">
        <v>86897</v>
      </c>
      <c r="AO53" s="345">
        <v>14</v>
      </c>
      <c r="AP53" s="346">
        <v>175675</v>
      </c>
      <c r="AQ53" s="347">
        <v>0.6</v>
      </c>
      <c r="AR53" s="348">
        <v>13.4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315438</v>
      </c>
      <c r="AN54" s="352">
        <v>50470</v>
      </c>
      <c r="AO54" s="353">
        <v>-28.5</v>
      </c>
      <c r="AP54" s="354">
        <v>87698</v>
      </c>
      <c r="AQ54" s="355">
        <v>10</v>
      </c>
      <c r="AR54" s="356">
        <v>-38.5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689986</v>
      </c>
      <c r="AN55" s="344">
        <v>112138</v>
      </c>
      <c r="AO55" s="345">
        <v>29</v>
      </c>
      <c r="AP55" s="346">
        <v>162193</v>
      </c>
      <c r="AQ55" s="347">
        <v>-7.7</v>
      </c>
      <c r="AR55" s="348">
        <v>36.700000000000003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341145</v>
      </c>
      <c r="AN56" s="352">
        <v>55444</v>
      </c>
      <c r="AO56" s="353">
        <v>9.9</v>
      </c>
      <c r="AP56" s="354">
        <v>79985</v>
      </c>
      <c r="AQ56" s="355">
        <v>-8.8000000000000007</v>
      </c>
      <c r="AR56" s="356">
        <v>18.7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654455</v>
      </c>
      <c r="AN57" s="344">
        <v>107853</v>
      </c>
      <c r="AO57" s="345">
        <v>-3.8</v>
      </c>
      <c r="AP57" s="346">
        <v>168868</v>
      </c>
      <c r="AQ57" s="347">
        <v>4.0999999999999996</v>
      </c>
      <c r="AR57" s="348">
        <v>-7.9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413316</v>
      </c>
      <c r="AN58" s="352">
        <v>68114</v>
      </c>
      <c r="AO58" s="353">
        <v>22.9</v>
      </c>
      <c r="AP58" s="354">
        <v>79360</v>
      </c>
      <c r="AQ58" s="355">
        <v>-0.8</v>
      </c>
      <c r="AR58" s="356">
        <v>23.7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665278</v>
      </c>
      <c r="AN59" s="344">
        <v>112245</v>
      </c>
      <c r="AO59" s="345">
        <v>4.0999999999999996</v>
      </c>
      <c r="AP59" s="346">
        <v>202870</v>
      </c>
      <c r="AQ59" s="347">
        <v>20.100000000000001</v>
      </c>
      <c r="AR59" s="348">
        <v>-16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448540</v>
      </c>
      <c r="AN60" s="352">
        <v>75677</v>
      </c>
      <c r="AO60" s="353">
        <v>11.1</v>
      </c>
      <c r="AP60" s="354">
        <v>79735</v>
      </c>
      <c r="AQ60" s="355">
        <v>0.5</v>
      </c>
      <c r="AR60" s="356">
        <v>10.6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607513</v>
      </c>
      <c r="AN61" s="359">
        <v>99075</v>
      </c>
      <c r="AO61" s="360">
        <v>18</v>
      </c>
      <c r="AP61" s="361">
        <v>176839</v>
      </c>
      <c r="AQ61" s="362">
        <v>7.2</v>
      </c>
      <c r="AR61" s="348">
        <v>10.8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393496</v>
      </c>
      <c r="AN62" s="352">
        <v>64066</v>
      </c>
      <c r="AO62" s="353">
        <v>13.9</v>
      </c>
      <c r="AP62" s="354">
        <v>81295</v>
      </c>
      <c r="AQ62" s="355">
        <v>3.6</v>
      </c>
      <c r="AR62" s="356">
        <v>10.3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s6SAOmWTrfh2qJj/Y3jCq9kPQdhw5ILoJQ3jzoU961BbkcnLpJQTUEn+cZZo3ScWhqwrYLcJZGVJp/HukuHFw==" saltValue="McHXGnlLfX7SF7xLYcys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AnmWhcePMDTPTTZOXpnC3XXnbvhCVeNQWsrlrVc09bO26zYrsLtqtL4dbtFZUSja4HWQ5f1SaC6Yy9UuGXmXw==" saltValue="fXk1i8eoILB9XEINCc4t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G21f6VSsMG2DnCufCfmTSg/UUFQM3uEI9ODFYwqjCiKJWeY9r0eCG8GSO6PXWvC/YLf+tSLNR1fUpkAFQAMLg==" saltValue="uZKTMeEMCib0rExN6KGi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98.19</v>
      </c>
      <c r="G47" s="12">
        <v>118.96</v>
      </c>
      <c r="H47" s="12">
        <v>133.58000000000001</v>
      </c>
      <c r="I47" s="12">
        <v>147.94</v>
      </c>
      <c r="J47" s="13">
        <v>152.83000000000001</v>
      </c>
    </row>
    <row r="48" spans="2:10" ht="57.75" customHeight="1" x14ac:dyDescent="0.15">
      <c r="B48" s="14"/>
      <c r="C48" s="1214" t="s">
        <v>4</v>
      </c>
      <c r="D48" s="1214"/>
      <c r="E48" s="1215"/>
      <c r="F48" s="15">
        <v>3.73</v>
      </c>
      <c r="G48" s="16">
        <v>6.36</v>
      </c>
      <c r="H48" s="16">
        <v>6.47</v>
      </c>
      <c r="I48" s="16">
        <v>3.91</v>
      </c>
      <c r="J48" s="17">
        <v>10.029999999999999</v>
      </c>
    </row>
    <row r="49" spans="2:10" ht="57.75" customHeight="1" thickBot="1" x14ac:dyDescent="0.2">
      <c r="B49" s="18"/>
      <c r="C49" s="1216" t="s">
        <v>5</v>
      </c>
      <c r="D49" s="1216"/>
      <c r="E49" s="1217"/>
      <c r="F49" s="19">
        <v>19.37</v>
      </c>
      <c r="G49" s="20">
        <v>20.170000000000002</v>
      </c>
      <c r="H49" s="20">
        <v>17.62</v>
      </c>
      <c r="I49" s="20">
        <v>8.34</v>
      </c>
      <c r="J49" s="21">
        <v>8.86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773XfgkJLgjwj/0e7KFyr3W+QMtS0DgZFH+HxXVO34OjbuNFuHgW6mcJ/aUdzB/CBoZ8dk+BO+NN1nOW/7H5Q==" saltValue="FKjeitPVgQ9+h6U0W2hh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2024-03-29T08:02:28Z</dcterms:modified>
</cp:coreProperties>
</file>