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25"/>
  </bookViews>
  <sheets>
    <sheet name="様式第8-1号（自動転記）" sheetId="1" r:id="rId1"/>
    <sheet name="様式第8-2号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<sst xmlns="http://schemas.openxmlformats.org/spreadsheetml/2006/main" xmlns:r="http://schemas.openxmlformats.org/officeDocument/2006/relationships" count="50" uniqueCount="50">
  <si>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-</t>
  </si>
  <si>
    <t>九戸村山村開発センター</t>
    <rPh sb="0" eb="3">
      <t>クノヘムラ</t>
    </rPh>
    <rPh sb="3" eb="5">
      <t>サンソン</t>
    </rPh>
    <rPh sb="5" eb="7">
      <t>カイハツ</t>
    </rPh>
    <phoneticPr fontId="1"/>
  </si>
  <si>
    <t>B</t>
  </si>
  <si>
    <t>既存光源の電気容量</t>
    <rPh sb="0" eb="4">
      <t>キゾンコウゲン</t>
    </rPh>
    <rPh sb="5" eb="9">
      <t>デンキヨウリョウ</t>
    </rPh>
    <phoneticPr fontId="1"/>
  </si>
  <si>
    <t>№</t>
  </si>
  <si>
    <t>対象施設等</t>
    <rPh sb="0" eb="5">
      <t>タイショウシセツトウ</t>
    </rPh>
    <phoneticPr fontId="1"/>
  </si>
  <si>
    <t>消費電力合計</t>
    <rPh sb="0" eb="2">
      <t>ショウヒ</t>
    </rPh>
    <rPh sb="2" eb="4">
      <t>デンリョク</t>
    </rPh>
    <rPh sb="4" eb="6">
      <t>ゴウケイ</t>
    </rPh>
    <phoneticPr fontId="1"/>
  </si>
  <si>
    <t>九戸村公民館</t>
    <rPh sb="0" eb="3">
      <t>クノヘムラ</t>
    </rPh>
    <rPh sb="3" eb="6">
      <t>コウミンカン</t>
    </rPh>
    <phoneticPr fontId="1"/>
  </si>
  <si>
    <t>（t-CO2/kwh/年）</t>
  </si>
  <si>
    <t>電力使用量削減効果</t>
    <rPh sb="0" eb="2">
      <t>デンリョク</t>
    </rPh>
    <rPh sb="2" eb="5">
      <t>シヨウリョウ</t>
    </rPh>
    <rPh sb="5" eb="7">
      <t>サクゲン</t>
    </rPh>
    <rPh sb="7" eb="9">
      <t>コウカ</t>
    </rPh>
    <phoneticPr fontId="1"/>
  </si>
  <si>
    <t>総計</t>
    <rPh sb="0" eb="2">
      <t>ソウケイケイ</t>
    </rPh>
    <phoneticPr fontId="1"/>
  </si>
  <si>
    <t>企画提案者：</t>
    <rPh sb="0" eb="5">
      <t>キカクテイアンシャ</t>
    </rPh>
    <phoneticPr fontId="1"/>
  </si>
  <si>
    <t>CO2排出量削減効果</t>
    <rPh sb="3" eb="6">
      <t>ハイシュツリョウ</t>
    </rPh>
    <rPh sb="6" eb="8">
      <t>サクゲン</t>
    </rPh>
    <rPh sb="8" eb="10">
      <t>コウカ</t>
    </rPh>
    <phoneticPr fontId="1"/>
  </si>
  <si>
    <t>B列[LED光源の電気容量]のセルにのみ、数値入力をお願いします。</t>
    <rPh sb="1" eb="2">
      <t>レツ</t>
    </rPh>
    <rPh sb="21" eb="25">
      <t>スウチニュウリョク</t>
    </rPh>
    <rPh sb="27" eb="28">
      <t>ネガ</t>
    </rPh>
    <phoneticPr fontId="1"/>
  </si>
  <si>
    <t>エネルギー削減効果比較表（プロポーザル提案用）</t>
  </si>
  <si>
    <t>①</t>
  </si>
  <si>
    <t>（円/年）</t>
    <rPh sb="1" eb="2">
      <t>エン</t>
    </rPh>
    <rPh sb="3" eb="4">
      <t>ネン</t>
    </rPh>
    <phoneticPr fontId="1"/>
  </si>
  <si>
    <t>②</t>
  </si>
  <si>
    <t>C列[年間の点灯時間]は、「9時間/日×24日/月×12月」として一律にします。</t>
    <rPh sb="1" eb="2">
      <t>レツ</t>
    </rPh>
    <rPh sb="33" eb="35">
      <t>イチリツ</t>
    </rPh>
    <phoneticPr fontId="1"/>
  </si>
  <si>
    <t>電気料金削減効果</t>
    <rPh sb="0" eb="4">
      <t>デンキリョウキン</t>
    </rPh>
    <rPh sb="4" eb="6">
      <t>サクゲン</t>
    </rPh>
    <rPh sb="6" eb="8">
      <t>コウカ</t>
    </rPh>
    <phoneticPr fontId="1"/>
  </si>
  <si>
    <t>③</t>
  </si>
  <si>
    <t>（様式第8-2号）</t>
    <rPh sb="1" eb="3">
      <t>ヨウシキ</t>
    </rPh>
    <rPh sb="3" eb="4">
      <t>ダイ</t>
    </rPh>
    <rPh sb="7" eb="8">
      <t>ゴウ</t>
    </rPh>
    <phoneticPr fontId="1"/>
  </si>
  <si>
    <t>（kwh/年）</t>
    <rPh sb="5" eb="6">
      <t>ネン</t>
    </rPh>
    <phoneticPr fontId="1"/>
  </si>
  <si>
    <t>九戸小学校</t>
    <rPh sb="0" eb="2">
      <t>クノヘ</t>
    </rPh>
    <rPh sb="2" eb="5">
      <t>ショウガッコウ</t>
    </rPh>
    <phoneticPr fontId="1"/>
  </si>
  <si>
    <t>年間の点灯時間</t>
    <rPh sb="0" eb="2">
      <t>ネンカン</t>
    </rPh>
    <rPh sb="3" eb="7">
      <t>テントウジカン</t>
    </rPh>
    <phoneticPr fontId="1"/>
  </si>
  <si>
    <t>【①×30円/kwh】</t>
    <rPh sb="5" eb="6">
      <t>エン</t>
    </rPh>
    <phoneticPr fontId="1"/>
  </si>
  <si>
    <t>（様式第8-1号）</t>
    <rPh sb="1" eb="3">
      <t>ヨウシキ</t>
    </rPh>
    <rPh sb="3" eb="4">
      <t>ダイ</t>
    </rPh>
    <rPh sb="7" eb="8">
      <t>ゴウ</t>
    </rPh>
    <phoneticPr fontId="1"/>
  </si>
  <si>
    <t>A</t>
  </si>
  <si>
    <t>C</t>
  </si>
  <si>
    <t>【(A－B)×1/1,000×C】</t>
  </si>
  <si>
    <t>（カタログ掲載の値）</t>
    <rPh sb="5" eb="7">
      <t>ケイサイ</t>
    </rPh>
    <rPh sb="8" eb="9">
      <t>アタイ</t>
    </rPh>
    <phoneticPr fontId="1"/>
  </si>
  <si>
    <t>w</t>
  </si>
  <si>
    <t>h</t>
  </si>
  <si>
    <t>※３</t>
  </si>
  <si>
    <t>LED光源の電気容量</t>
    <rPh sb="3" eb="5">
      <t>コウゲン</t>
    </rPh>
    <rPh sb="6" eb="10">
      <t>デンキヨウリョウ</t>
    </rPh>
    <phoneticPr fontId="1"/>
  </si>
  <si>
    <t>合　計</t>
    <rPh sb="0" eb="1">
      <t>アイ</t>
    </rPh>
    <rPh sb="2" eb="3">
      <t>ケイ</t>
    </rPh>
    <phoneticPr fontId="1"/>
  </si>
  <si>
    <t>エネルギー削減効果比較表内訳書（プロポーザル提案用）</t>
    <rPh sb="5" eb="7">
      <t>サクゲン</t>
    </rPh>
    <rPh sb="7" eb="9">
      <t>コウカ</t>
    </rPh>
    <rPh sb="9" eb="12">
      <t>ヒカクヒョウ</t>
    </rPh>
    <rPh sb="12" eb="15">
      <t>ウチワケショ</t>
    </rPh>
    <rPh sb="22" eb="25">
      <t>テイアンヨウ</t>
    </rPh>
    <phoneticPr fontId="1"/>
  </si>
  <si>
    <t>※１</t>
  </si>
  <si>
    <t>：</t>
  </si>
  <si>
    <t>企画提案者</t>
    <rPh sb="0" eb="2">
      <t>キカク</t>
    </rPh>
    <rPh sb="2" eb="4">
      <t>テイアン</t>
    </rPh>
    <rPh sb="4" eb="5">
      <t>シャ</t>
    </rPh>
    <phoneticPr fontId="1"/>
  </si>
  <si>
    <t>（記載要領）</t>
    <rPh sb="1" eb="5">
      <t>キサイヨウリョウ</t>
    </rPh>
    <phoneticPr fontId="1"/>
  </si>
  <si>
    <t>公共施設照明ＬＥＤ化</t>
    <rPh sb="0" eb="4">
      <t>コウキョウシセツ</t>
    </rPh>
    <rPh sb="4" eb="6">
      <t>ショウメイ</t>
    </rPh>
    <rPh sb="9" eb="10">
      <t>カ</t>
    </rPh>
    <phoneticPr fontId="1"/>
  </si>
  <si>
    <t>※２</t>
  </si>
  <si>
    <t>対象施設等</t>
    <rPh sb="0" eb="2">
      <t>タイショウ</t>
    </rPh>
    <rPh sb="2" eb="4">
      <t>シセツ</t>
    </rPh>
    <rPh sb="4" eb="5">
      <t>トウ</t>
    </rPh>
    <phoneticPr fontId="1"/>
  </si>
  <si>
    <t>B列[LED光源の電気容量]は、現状からすべて（間引かずに）LEDへ更新した際の電気容量の数値入力をお願いします。</t>
    <rPh sb="1" eb="2">
      <t>レツ</t>
    </rPh>
    <rPh sb="16" eb="18">
      <t>ゲンジョウ</t>
    </rPh>
    <rPh sb="24" eb="26">
      <t>マビ</t>
    </rPh>
    <rPh sb="34" eb="36">
      <t>コウシン</t>
    </rPh>
    <rPh sb="38" eb="39">
      <t>サイ</t>
    </rPh>
    <rPh sb="40" eb="44">
      <t>デンキヨウリョウ</t>
    </rPh>
    <rPh sb="45" eb="47">
      <t>スウチ</t>
    </rPh>
    <rPh sb="47" eb="49">
      <t>ニュウリョク</t>
    </rPh>
    <rPh sb="51" eb="52">
      <t>ネガ</t>
    </rPh>
    <phoneticPr fontId="1"/>
  </si>
  <si>
    <t>【①×0.423kg-CO2/kwh×1/1,000】</t>
  </si>
  <si>
    <t>九戸村役場庁舎</t>
    <rPh sb="0" eb="3">
      <t>クノヘムラ</t>
    </rPh>
    <rPh sb="3" eb="5">
      <t>ヤクバ</t>
    </rPh>
    <rPh sb="5" eb="7">
      <t>チョウシャ</t>
    </rPh>
    <phoneticPr fontId="1"/>
  </si>
  <si>
    <t>九戸村体育センター</t>
    <rPh sb="0" eb="3">
      <t>クノヘムラ</t>
    </rPh>
    <rPh sb="3" eb="5">
      <t>タイイク</t>
    </rPh>
    <phoneticPr fontId="1"/>
  </si>
  <si>
    <t>九戸中学校</t>
    <rPh sb="0" eb="2">
      <t>クノヘ</t>
    </rPh>
    <rPh sb="2" eb="5">
      <t>チュウガッコウ</t>
    </rPh>
    <phoneticPr fontId="1"/>
  </si>
  <si>
    <t>公共施設照明ＬＥＤ化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</si>
</sst>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"/>
    <numFmt numFmtId="177" formatCode="#,##0.0;[Red]\-#,##0.0"/>
  </numFmts>
  <fonts count="5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38" fontId="0" fillId="0" borderId="1" xfId="0" applyNumberFormat="1" applyFont="1" applyBorder="1">
      <alignment vertical="center"/>
    </xf>
    <xf numFmtId="38" fontId="0" fillId="0" borderId="12" xfId="0" applyNumberFormat="1" applyFont="1" applyBorder="1">
      <alignment vertical="center"/>
    </xf>
    <xf numFmtId="0" fontId="0" fillId="0" borderId="13" xfId="0" applyFont="1" applyFill="1" applyBorder="1" applyAlignment="1">
      <alignment horizontal="center" vertical="center"/>
    </xf>
    <xf numFmtId="177" fontId="0" fillId="0" borderId="1" xfId="0" applyNumberFormat="1" applyFont="1" applyBorder="1">
      <alignment vertical="center"/>
    </xf>
    <xf numFmtId="177" fontId="0" fillId="0" borderId="12" xfId="0" applyNumberFormat="1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4" fillId="0" borderId="8" xfId="0" applyNumberFormat="1" applyFont="1" applyFill="1" applyBorder="1">
      <alignment vertical="center"/>
    </xf>
    <xf numFmtId="38" fontId="4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3" borderId="14" xfId="0" applyFont="1" applyFill="1" applyBorder="1" applyAlignment="1">
      <alignment horizontal="left" vertical="center"/>
    </xf>
    <xf numFmtId="38" fontId="4" fillId="3" borderId="8" xfId="0" applyNumberFormat="1" applyFont="1" applyFill="1" applyBorder="1">
      <alignment vertical="center"/>
    </xf>
    <xf numFmtId="38" fontId="4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17"/>
  <sheetViews>
    <sheetView tabSelected="1" workbookViewId="0"/>
  </sheetViews>
  <sheetFormatPr defaultRowHeight="14.25"/>
  <cols>
    <col min="1" max="1" width="12" customWidth="1"/>
    <col min="2" max="3" width="31.625" customWidth="1"/>
    <col min="4" max="4" width="31.625" bestFit="1" customWidth="1"/>
  </cols>
  <sheetData>
    <row r="1" spans="1:4">
      <c r="A1" s="1" t="s">
        <v>26</v>
      </c>
    </row>
    <row r="3" spans="1:4" ht="17.25">
      <c r="A3" s="2" t="s">
        <v>14</v>
      </c>
      <c r="B3" s="2"/>
      <c r="C3" s="2"/>
      <c r="D3" s="2"/>
    </row>
    <row r="4" spans="1:4" ht="17.25">
      <c r="A4" s="2"/>
      <c r="B4" s="2"/>
      <c r="C4" s="2"/>
      <c r="D4" s="2"/>
    </row>
    <row r="5" spans="1:4" ht="17.25">
      <c r="A5" s="2"/>
      <c r="B5" s="2"/>
      <c r="C5" s="2"/>
      <c r="D5" s="2"/>
    </row>
    <row r="6" spans="1:4" ht="17.25">
      <c r="A6" s="2"/>
      <c r="B6" s="2"/>
      <c r="C6" s="2"/>
      <c r="D6" s="2"/>
    </row>
    <row r="8" spans="1:4">
      <c r="C8" s="9" t="s">
        <v>11</v>
      </c>
      <c r="D8" t="str">
        <f>IF('様式第8-2号'!I5="","",'様式第8-2号'!I5)</f>
        <v/>
      </c>
    </row>
    <row r="9" spans="1:4">
      <c r="C9" s="9"/>
    </row>
    <row r="11" spans="1:4" ht="24.95" customHeight="1">
      <c r="A11" s="3" t="s">
        <v>41</v>
      </c>
      <c r="B11" s="3"/>
      <c r="C11" s="3"/>
      <c r="D11" s="3"/>
    </row>
    <row r="12" spans="1:4">
      <c r="A12" s="4" t="s">
        <v>43</v>
      </c>
      <c r="B12" s="5" t="s">
        <v>15</v>
      </c>
      <c r="C12" s="10" t="s">
        <v>17</v>
      </c>
      <c r="D12" s="10" t="s">
        <v>20</v>
      </c>
    </row>
    <row r="13" spans="1:4">
      <c r="A13" s="4"/>
      <c r="B13" s="6" t="s">
        <v>9</v>
      </c>
      <c r="C13" s="11" t="s">
        <v>19</v>
      </c>
      <c r="D13" s="11" t="s">
        <v>12</v>
      </c>
    </row>
    <row r="14" spans="1:4">
      <c r="A14" s="4"/>
      <c r="B14" s="6" t="s">
        <v>22</v>
      </c>
      <c r="C14" s="11" t="s">
        <v>16</v>
      </c>
      <c r="D14" s="11" t="s">
        <v>8</v>
      </c>
    </row>
    <row r="15" spans="1:4">
      <c r="A15" s="4"/>
      <c r="B15" s="6"/>
      <c r="C15" s="11"/>
      <c r="D15" s="11"/>
    </row>
    <row r="16" spans="1:4">
      <c r="A16" s="4"/>
      <c r="B16" s="7"/>
      <c r="C16" s="12" t="s">
        <v>25</v>
      </c>
      <c r="D16" s="12" t="s">
        <v>45</v>
      </c>
    </row>
    <row r="17" spans="1:4" ht="44.1" customHeight="1">
      <c r="A17" s="4" t="s">
        <v>10</v>
      </c>
      <c r="B17" s="8">
        <f>'様式第8-2号'!C18</f>
        <v>0</v>
      </c>
      <c r="C17" s="8">
        <f>'様式第8-2号'!D18</f>
        <v>0</v>
      </c>
      <c r="D17" s="13">
        <f>'様式第8-2号'!E18</f>
        <v>0</v>
      </c>
    </row>
  </sheetData>
  <mergeCells count="3">
    <mergeCell ref="A3:D3"/>
    <mergeCell ref="A11:D11"/>
    <mergeCell ref="A12:A16"/>
  </mergeCells>
  <phoneticPr fontId="1"/>
  <pageMargins left="0.6692913385826772" right="0.6692913385826772" top="0.74803149606299213" bottom="0.74803149606299213" header="0.31496062992125984" footer="0.31496062992125984"/>
  <pageSetup paperSize="9" scale="7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2"/>
  <sheetViews>
    <sheetView zoomScale="130" zoomScaleNormal="130" workbookViewId="0">
      <selection activeCell="G18" sqref="G18"/>
    </sheetView>
  </sheetViews>
  <sheetFormatPr defaultRowHeight="13.5"/>
  <cols>
    <col min="1" max="1" width="4.75" style="14" customWidth="1"/>
    <col min="2" max="2" width="31.625" style="14" bestFit="1" customWidth="1"/>
    <col min="3" max="4" width="31.625" style="14" customWidth="1"/>
    <col min="5" max="5" width="31.625" style="14" bestFit="1" customWidth="1"/>
    <col min="6" max="6" width="2.625" style="14" customWidth="1"/>
    <col min="7" max="7" width="16.75" style="14" customWidth="1"/>
    <col min="8" max="8" width="2.5" style="15" bestFit="1" customWidth="1"/>
    <col min="9" max="9" width="16.75" style="14" customWidth="1"/>
    <col min="10" max="10" width="2.5" style="15" bestFit="1" customWidth="1"/>
    <col min="11" max="11" width="13.75" style="14" customWidth="1"/>
    <col min="12" max="12" width="2.5" style="15" bestFit="1" customWidth="1"/>
    <col min="13" max="16384" width="9" style="14" customWidth="1"/>
  </cols>
  <sheetData>
    <row r="1" spans="1:12" ht="14.25">
      <c r="A1" s="1" t="s">
        <v>21</v>
      </c>
    </row>
    <row r="3" spans="1:12" ht="17.25">
      <c r="A3" s="2" t="s">
        <v>36</v>
      </c>
      <c r="B3" s="2"/>
      <c r="C3" s="2"/>
      <c r="D3" s="2"/>
      <c r="E3" s="2"/>
    </row>
    <row r="4" spans="1:12" ht="17.25">
      <c r="A4" s="2"/>
      <c r="B4" s="2"/>
      <c r="C4" s="2"/>
      <c r="D4" s="2"/>
      <c r="E4" s="2"/>
    </row>
    <row r="5" spans="1:12" s="1" customFormat="1" ht="14.25">
      <c r="A5" s="16"/>
      <c r="B5" s="16"/>
      <c r="C5" s="16"/>
      <c r="D5" s="16"/>
      <c r="E5" s="16"/>
      <c r="G5" s="31" t="s">
        <v>39</v>
      </c>
      <c r="H5" s="31" t="s">
        <v>38</v>
      </c>
      <c r="I5" s="42"/>
      <c r="J5" s="42"/>
      <c r="K5" s="42"/>
      <c r="L5" s="42"/>
    </row>
    <row r="6" spans="1:12" ht="20.100000000000001" customHeight="1">
      <c r="A6" s="17" t="s">
        <v>49</v>
      </c>
      <c r="B6" s="22"/>
      <c r="C6" s="22"/>
      <c r="D6" s="22"/>
      <c r="E6" s="28"/>
    </row>
    <row r="7" spans="1:12" ht="14.25">
      <c r="A7" s="18"/>
      <c r="B7" s="18"/>
      <c r="C7" s="10" t="s">
        <v>15</v>
      </c>
      <c r="D7" s="10" t="s">
        <v>17</v>
      </c>
      <c r="E7" s="10" t="s">
        <v>20</v>
      </c>
      <c r="G7" s="32" t="s">
        <v>27</v>
      </c>
      <c r="H7" s="37"/>
      <c r="I7" s="32" t="s">
        <v>2</v>
      </c>
      <c r="J7" s="37"/>
      <c r="K7" s="32" t="s">
        <v>28</v>
      </c>
      <c r="L7" s="37"/>
    </row>
    <row r="8" spans="1:12" ht="14.25">
      <c r="A8" s="19"/>
      <c r="B8" s="19"/>
      <c r="C8" s="11" t="s">
        <v>9</v>
      </c>
      <c r="D8" s="11" t="s">
        <v>19</v>
      </c>
      <c r="E8" s="11" t="s">
        <v>12</v>
      </c>
      <c r="G8" s="33" t="s">
        <v>3</v>
      </c>
      <c r="H8" s="38"/>
      <c r="I8" s="33" t="s">
        <v>34</v>
      </c>
      <c r="J8" s="38"/>
      <c r="K8" s="33" t="s">
        <v>24</v>
      </c>
      <c r="L8" s="38"/>
    </row>
    <row r="9" spans="1:12" ht="14.25">
      <c r="A9" s="11" t="s">
        <v>4</v>
      </c>
      <c r="B9" s="11" t="s">
        <v>5</v>
      </c>
      <c r="C9" s="11" t="s">
        <v>22</v>
      </c>
      <c r="D9" s="11" t="s">
        <v>16</v>
      </c>
      <c r="E9" s="11" t="s">
        <v>8</v>
      </c>
      <c r="G9" s="33"/>
      <c r="H9" s="38"/>
      <c r="I9" s="33" t="s">
        <v>30</v>
      </c>
      <c r="J9" s="38"/>
      <c r="K9" s="33"/>
      <c r="L9" s="38"/>
    </row>
    <row r="10" spans="1:12" ht="14.25">
      <c r="A10" s="11"/>
      <c r="B10" s="11"/>
      <c r="C10" s="11"/>
      <c r="D10" s="11"/>
      <c r="E10" s="11"/>
      <c r="G10" s="33"/>
      <c r="H10" s="38"/>
      <c r="I10" s="33"/>
      <c r="J10" s="38"/>
      <c r="K10" s="33"/>
      <c r="L10" s="38"/>
    </row>
    <row r="11" spans="1:12" ht="14.25">
      <c r="A11" s="20"/>
      <c r="B11" s="20"/>
      <c r="C11" s="12" t="s">
        <v>29</v>
      </c>
      <c r="D11" s="12" t="s">
        <v>25</v>
      </c>
      <c r="E11" s="12" t="s">
        <v>45</v>
      </c>
      <c r="G11" s="34" t="s">
        <v>6</v>
      </c>
      <c r="H11" s="39"/>
      <c r="I11" s="34" t="s">
        <v>6</v>
      </c>
      <c r="J11" s="39"/>
      <c r="K11" s="34"/>
      <c r="L11" s="39"/>
    </row>
    <row r="12" spans="1:12" ht="21.95" customHeight="1">
      <c r="A12" s="4">
        <v>1</v>
      </c>
      <c r="B12" s="23" t="s">
        <v>46</v>
      </c>
      <c r="C12" s="26" t="str">
        <f t="shared" ref="C12:C17" si="0">IF(I12="","",ROUND((G12-I12)/1000*K12,0))</f>
        <v/>
      </c>
      <c r="D12" s="26" t="str">
        <f t="shared" ref="D12:D17" si="1">IF(C12="","",ROUND(C12*30,0))</f>
        <v/>
      </c>
      <c r="E12" s="29" t="str">
        <f t="shared" ref="E12:E17" si="2">IF(C12="","",ROUND(C12*0.423/1000,1))</f>
        <v/>
      </c>
      <c r="G12" s="35">
        <v>44658</v>
      </c>
      <c r="H12" s="40" t="s">
        <v>31</v>
      </c>
      <c r="I12" s="43"/>
      <c r="J12" s="40" t="s">
        <v>31</v>
      </c>
      <c r="K12" s="35">
        <f t="shared" ref="K12:K17" si="3">9*24*12</f>
        <v>2592</v>
      </c>
      <c r="L12" s="40" t="s">
        <v>32</v>
      </c>
    </row>
    <row r="13" spans="1:12" ht="21.95" customHeight="1">
      <c r="A13" s="4">
        <v>2</v>
      </c>
      <c r="B13" s="23" t="s">
        <v>1</v>
      </c>
      <c r="C13" s="26" t="str">
        <f t="shared" si="0"/>
        <v/>
      </c>
      <c r="D13" s="26" t="str">
        <f t="shared" si="1"/>
        <v/>
      </c>
      <c r="E13" s="29" t="str">
        <f t="shared" si="2"/>
        <v/>
      </c>
      <c r="G13" s="35">
        <v>11721</v>
      </c>
      <c r="H13" s="40" t="s">
        <v>31</v>
      </c>
      <c r="I13" s="43"/>
      <c r="J13" s="40" t="s">
        <v>31</v>
      </c>
      <c r="K13" s="35">
        <f t="shared" si="3"/>
        <v>2592</v>
      </c>
      <c r="L13" s="40" t="s">
        <v>32</v>
      </c>
    </row>
    <row r="14" spans="1:12" ht="21.95" customHeight="1">
      <c r="A14" s="4">
        <v>3</v>
      </c>
      <c r="B14" s="23" t="s">
        <v>7</v>
      </c>
      <c r="C14" s="26" t="str">
        <f t="shared" si="0"/>
        <v/>
      </c>
      <c r="D14" s="26" t="str">
        <f t="shared" si="1"/>
        <v/>
      </c>
      <c r="E14" s="29" t="str">
        <f t="shared" si="2"/>
        <v/>
      </c>
      <c r="G14" s="35">
        <v>33680</v>
      </c>
      <c r="H14" s="40" t="s">
        <v>31</v>
      </c>
      <c r="I14" s="43"/>
      <c r="J14" s="40" t="s">
        <v>31</v>
      </c>
      <c r="K14" s="35">
        <f t="shared" si="3"/>
        <v>2592</v>
      </c>
      <c r="L14" s="40" t="s">
        <v>32</v>
      </c>
    </row>
    <row r="15" spans="1:12" ht="21.95" customHeight="1">
      <c r="A15" s="4">
        <v>4</v>
      </c>
      <c r="B15" s="23" t="s">
        <v>47</v>
      </c>
      <c r="C15" s="26" t="str">
        <f t="shared" si="0"/>
        <v/>
      </c>
      <c r="D15" s="26" t="str">
        <f t="shared" si="1"/>
        <v/>
      </c>
      <c r="E15" s="29" t="str">
        <f t="shared" si="2"/>
        <v/>
      </c>
      <c r="G15" s="35">
        <v>23234</v>
      </c>
      <c r="H15" s="40" t="s">
        <v>31</v>
      </c>
      <c r="I15" s="43"/>
      <c r="J15" s="40" t="s">
        <v>31</v>
      </c>
      <c r="K15" s="35">
        <f t="shared" si="3"/>
        <v>2592</v>
      </c>
      <c r="L15" s="40" t="s">
        <v>32</v>
      </c>
    </row>
    <row r="16" spans="1:12" ht="21.95" customHeight="1">
      <c r="A16" s="4">
        <v>5</v>
      </c>
      <c r="B16" s="23" t="s">
        <v>23</v>
      </c>
      <c r="C16" s="26" t="str">
        <f t="shared" si="0"/>
        <v/>
      </c>
      <c r="D16" s="26" t="str">
        <f t="shared" si="1"/>
        <v/>
      </c>
      <c r="E16" s="29" t="str">
        <f t="shared" si="2"/>
        <v/>
      </c>
      <c r="G16" s="35">
        <v>49258</v>
      </c>
      <c r="H16" s="40" t="s">
        <v>31</v>
      </c>
      <c r="I16" s="43"/>
      <c r="J16" s="40" t="s">
        <v>31</v>
      </c>
      <c r="K16" s="35">
        <f t="shared" si="3"/>
        <v>2592</v>
      </c>
      <c r="L16" s="40" t="s">
        <v>32</v>
      </c>
    </row>
    <row r="17" spans="1:12" ht="21.95" customHeight="1">
      <c r="A17" s="4">
        <v>6</v>
      </c>
      <c r="B17" s="23" t="s">
        <v>48</v>
      </c>
      <c r="C17" s="26" t="str">
        <f t="shared" si="0"/>
        <v/>
      </c>
      <c r="D17" s="26" t="str">
        <f t="shared" si="1"/>
        <v/>
      </c>
      <c r="E17" s="29" t="str">
        <f t="shared" si="2"/>
        <v/>
      </c>
      <c r="G17" s="35">
        <v>77038</v>
      </c>
      <c r="H17" s="40" t="s">
        <v>31</v>
      </c>
      <c r="I17" s="43"/>
      <c r="J17" s="40" t="s">
        <v>31</v>
      </c>
      <c r="K17" s="35">
        <f t="shared" si="3"/>
        <v>2592</v>
      </c>
      <c r="L17" s="40" t="s">
        <v>32</v>
      </c>
    </row>
    <row r="18" spans="1:12" ht="21.95" customHeight="1">
      <c r="A18" s="21" t="s">
        <v>35</v>
      </c>
      <c r="B18" s="24"/>
      <c r="C18" s="27">
        <f>SUBTOTAL(9,C12:C17)</f>
        <v>0</v>
      </c>
      <c r="D18" s="27">
        <f>SUBTOTAL(9,D12:D17)</f>
        <v>0</v>
      </c>
      <c r="E18" s="30">
        <f>SUBTOTAL(9,E12:E17)</f>
        <v>0</v>
      </c>
      <c r="G18" s="36">
        <f>SUBTOTAL(9,G12:G17)</f>
        <v>239589</v>
      </c>
      <c r="H18" s="41" t="s">
        <v>31</v>
      </c>
      <c r="I18" s="36">
        <f>SUBTOTAL(9,I12:I17)</f>
        <v>0</v>
      </c>
      <c r="J18" s="41" t="s">
        <v>31</v>
      </c>
      <c r="K18" s="44" t="s">
        <v>0</v>
      </c>
      <c r="L18" s="41" t="s">
        <v>32</v>
      </c>
    </row>
    <row r="19" spans="1:12" ht="14.25">
      <c r="A19" s="1" t="s">
        <v>40</v>
      </c>
      <c r="B19" s="1"/>
      <c r="C19" s="1"/>
      <c r="D19" s="1"/>
      <c r="E19" s="1"/>
    </row>
    <row r="20" spans="1:12" ht="14.25">
      <c r="A20" s="1" t="s">
        <v>37</v>
      </c>
      <c r="B20" s="25" t="s">
        <v>13</v>
      </c>
      <c r="C20" s="25"/>
      <c r="D20" s="25"/>
      <c r="E20" s="25"/>
    </row>
    <row r="21" spans="1:12" ht="14.25">
      <c r="A21" s="1" t="s">
        <v>42</v>
      </c>
      <c r="B21" s="25" t="s">
        <v>44</v>
      </c>
      <c r="C21" s="25"/>
      <c r="D21" s="25"/>
      <c r="E21" s="25"/>
    </row>
    <row r="22" spans="1:12" ht="14.25">
      <c r="A22" s="1" t="s">
        <v>33</v>
      </c>
      <c r="B22" s="25" t="s">
        <v>18</v>
      </c>
      <c r="C22" s="25"/>
      <c r="D22" s="25"/>
      <c r="E22" s="25"/>
    </row>
  </sheetData>
  <mergeCells count="22">
    <mergeCell ref="A3:E3"/>
    <mergeCell ref="I5:L5"/>
    <mergeCell ref="A6:E6"/>
    <mergeCell ref="G7:H7"/>
    <mergeCell ref="I7:J7"/>
    <mergeCell ref="K7:L7"/>
    <mergeCell ref="G8:H8"/>
    <mergeCell ref="I8:J8"/>
    <mergeCell ref="K8:L8"/>
    <mergeCell ref="G9:H9"/>
    <mergeCell ref="I9:J9"/>
    <mergeCell ref="K9:L9"/>
    <mergeCell ref="G10:H10"/>
    <mergeCell ref="I10:J10"/>
    <mergeCell ref="K10:L10"/>
    <mergeCell ref="G11:H11"/>
    <mergeCell ref="I11:J11"/>
    <mergeCell ref="K11:L11"/>
    <mergeCell ref="A18:B18"/>
    <mergeCell ref="B20:E20"/>
    <mergeCell ref="B21:E21"/>
    <mergeCell ref="B22:E22"/>
  </mergeCells>
  <phoneticPr fontId="1"/>
  <pageMargins left="0.47244094488188981" right="0.47244094488188981" top="0.55118110236220474" bottom="0.55118110236220474" header="0.31496062992125984" footer="0.31496062992125984"/>
  <pageSetup paperSize="9" scale="68" fitToWidth="1" fitToHeight="1" orientation="landscape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様式第8-1号（自動転記）</vt:lpstr>
      <vt:lpstr>様式第8-2号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ZAISEI001</dc:creator>
  <cp:lastModifiedBy>石川 優真</cp:lastModifiedBy>
  <cp:lastPrinted>2025-03-17T00:25:23Z</cp:lastPrinted>
  <dcterms:created xsi:type="dcterms:W3CDTF">2025-03-11T04:46:12Z</dcterms:created>
  <dcterms:modified xsi:type="dcterms:W3CDTF">2026-06-25T00:07:07Z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2026-06-25T00:07:07Z</vt:filetime>
  </property>
</Properties>
</file>