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kouhou\Desktop\"/>
    </mc:Choice>
  </mc:AlternateContent>
  <xr:revisionPtr revIDLastSave="0" documentId="13_ncr:1_{141C3A21-50BE-4985-B38F-81F236530A6F}" xr6:coauthVersionLast="45" xr6:coauthVersionMax="45" xr10:uidLastSave="{00000000-0000-0000-0000-000000000000}"/>
  <workbookProtection workbookAlgorithmName="SHA-512" workbookHashValue="e5gW0Z7BBpJ+H1IIzpK6VrMSJ8Uf442LvYuXhPmH5IAQ2+pfKh1oKrqRKw2LaDt0mqNGrxP4UmcvRWzvUawYzQ==" workbookSaltValue="feb14PW79648sMyBO5hNnQ==" workbookSpinCount="100000" lockStructure="1"/>
  <bookViews>
    <workbookView xWindow="-120" yWindow="-120" windowWidth="29040" windowHeight="159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O6" i="5"/>
  <c r="N6" i="5"/>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AL10" i="4"/>
  <c r="AD10" i="4"/>
  <c r="P10" i="4"/>
  <c r="I10" i="4"/>
  <c r="B10"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<sst xmlns="http://schemas.openxmlformats.org/spreadsheetml/2006/main" count="228" uniqueCount="113">
  <si>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</si>
  <si>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</si>
  <si>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</si>
  <si>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</si>
  <si>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</si>
  <si>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</si>
  <si>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</si>
  <si>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</si>
  <si>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</si>
  <si>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</si>
  <si>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</si>
  <si>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</si>
  <si>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</si>
  <si>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</si>
  <si>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</si>
  <si>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</si>
  <si>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</si>
  <si>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</si>
  <si>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</si>
  <si>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</si>
  <si>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</si>
  <si>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</si>
  <si>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</si>
  <si>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</si>
  <si>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</si>
  <si>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</si>
  <si>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</si>
  <si>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</si>
  <si>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</si>
  <si>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</si>
  <si>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</si>
  <si>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</si>
  <si>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</si>
  <si>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</si>
  <si>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</si>
  <si>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</si>
  <si>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</si>
  <si>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</si>
  <si>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</si>
  <si>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</si>
  <si>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</si>
  <si>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</si>
  <si>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</si>
  <si>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</si>
  <si>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</si>
  <si>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</si>
  <si>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</si>
  <si>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</si>
  <si>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</si>
  <si>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</si>
  <si>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</si>
  <si>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</si>
  <si>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</si>
  <si>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</si>
  <si>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</si>
  <si>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</si>
  <si>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</si>
  <si>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</si>
  <si>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</si>
  <si>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</si>
  <si>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</si>
  <si>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</si>
  <si>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</si>
  <si>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</si>
  <si>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</si>
  <si>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</si>
  <si>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</si>
  <si>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</si>
  <si>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</si>
  <si>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</si>
  <si>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</si>
  <si>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</si>
  <si>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</si>
  <si>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</si>
  <si>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</si>
  <si>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</si>
  <si>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</si>
  <si>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</si>
  <si>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</si>
  <si>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</si>
  <si>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</si>
  <si>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</si>
  <si>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</si>
  <si>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</si>
  <si>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</si>
  <si>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</si>
  <si>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</si>
  <si>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</si>
  <si>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</si>
  <si>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</si>
  <si>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</si>
  <si>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</si>
  <si>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</si>
  <si>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</si>
  <si>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</si>
  <si>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</si>
  <si>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</si>
  <si>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九戸村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</si>
  <si>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</si>
  <si>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</si>
  <si>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</si>
  <si>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</si>
  <si>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</si>
  <si>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</si>
  <si>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</si>
  <si>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</si>
  <si>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</si>
  <si>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</si>
  <si>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</si>
  <si>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</si>
  <si>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
収益的収支比率は71.25％となっており、健全経営とは言えない状況である。収支赤字分を一般会計繰入金に依存しているのが現状であり、収支改善に努める必要がある。
④企業債残高対事業規模比率について
収支赤字分は一般会計から補填してもらっているが、地方債の償還に要する資金の一部又は全部を一般会計において負担することを定めていないため、類似団体と比べると、高い数値となっている。
⑤経費回収率について
類似団体より低い数値となっているため、適正な料金設定及び汚水処理費の削減に努める必要がある。
⑥汚水処理原価について
類似団体より高い数値となっており、維持管理費用の削減や接続率の向上による有収水量の増加に一層努める必要がある。
⑦施設利用率について
接続人口の影響で低い数値となっているため、接続率の向上に努める必要がある。
⑧水洗化率について
類似団体と比較してやや低い数値となっているが、上昇傾向にあるため、継続して水洗化率の向上に努める必要が</t>
    <phoneticPr fontId="4"/>
  </si>
  <si>
    <t>　平成14年度から供用開始しているが、法定耐用年数を超えた管路はまだ無いため、今後の状況に応じて検討していく。</t>
    <phoneticPr fontId="4"/>
  </si>
  <si>
    <t>　類似団体と比べて、経費回収率、施設利用率及び水洗化率が低く、汚水処理原価が高い状況にあるが、その主な要因として水洗化率が低いことがあげられる。現在も広報等を活用したり道の駅で下水道ブースを開設するなど普及啓発を行っているが、他の手段も検討しつつ水洗化率の向上に更に努めていく必要がある。
　また、下水道施設全体の中長期的な状態を予測しながら維持管理や改築更新を行い、改築更新経費の削減に努める必要がある。</t>
    <rPh sb="113" eb="114">
      <t>ホカ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</si>
</sst>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58-424E-BA6C-F5BEBFA1260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c:v>0.01</c:v>
                </c:pt>
                <c:pt idx="4">
                  <c:v>0.01</c:v>
                </c:pt>
              </c:numCache>
            </c:numRef>
          </c:val>
          <c:smooth val="0"/>
          <c:extLst>
            <c:ext xmlns:c16="http://schemas.microsoft.com/office/drawing/2014/chart" uri="{C3380CC4-5D6E-409C-BE32-E72D297353CC}">
              <c16:uniqueId val="{00000001-D758-424E-BA6C-F5BEBFA1260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30.32</c:v>
                </c:pt>
                <c:pt idx="1">
                  <c:v>30.32</c:v>
                </c:pt>
                <c:pt idx="2">
                  <c:v>28.96</c:v>
                </c:pt>
                <c:pt idx="3">
                  <c:v>28.96</c:v>
                </c:pt>
                <c:pt idx="4">
                  <c:v>30.77</c:v>
                </c:pt>
              </c:numCache>
            </c:numRef>
          </c:val>
          <c:extLst>
            <c:ext xmlns:c16="http://schemas.microsoft.com/office/drawing/2014/chart" uri="{C3380CC4-5D6E-409C-BE32-E72D297353CC}">
              <c16:uniqueId val="{00000000-C140-40B5-99D0-76087C95413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51.75</c:v>
                </c:pt>
                <c:pt idx="4">
                  <c:v>50.68</c:v>
                </c:pt>
              </c:numCache>
            </c:numRef>
          </c:val>
          <c:smooth val="0"/>
          <c:extLst>
            <c:ext xmlns:c16="http://schemas.microsoft.com/office/drawing/2014/chart" uri="{C3380CC4-5D6E-409C-BE32-E72D297353CC}">
              <c16:uniqueId val="{00000001-C140-40B5-99D0-76087C95413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68.790000000000006</c:v>
                </c:pt>
                <c:pt idx="1">
                  <c:v>69.28</c:v>
                </c:pt>
                <c:pt idx="2">
                  <c:v>71.7</c:v>
                </c:pt>
                <c:pt idx="3">
                  <c:v>71.400000000000006</c:v>
                </c:pt>
                <c:pt idx="4">
                  <c:v>75.59</c:v>
                </c:pt>
              </c:numCache>
            </c:numRef>
          </c:val>
          <c:extLst>
            <c:ext xmlns:c16="http://schemas.microsoft.com/office/drawing/2014/chart" uri="{C3380CC4-5D6E-409C-BE32-E72D297353CC}">
              <c16:uniqueId val="{00000000-0819-4688-97C8-39F656644D3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84.84</c:v>
                </c:pt>
                <c:pt idx="4">
                  <c:v>84.86</c:v>
                </c:pt>
              </c:numCache>
            </c:numRef>
          </c:val>
          <c:smooth val="0"/>
          <c:extLst>
            <c:ext xmlns:c16="http://schemas.microsoft.com/office/drawing/2014/chart" uri="{C3380CC4-5D6E-409C-BE32-E72D297353CC}">
              <c16:uniqueId val="{00000001-0819-4688-97C8-39F656644D3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72.180000000000007</c:v>
                </c:pt>
                <c:pt idx="1">
                  <c:v>70.290000000000006</c:v>
                </c:pt>
                <c:pt idx="2">
                  <c:v>59.54</c:v>
                </c:pt>
                <c:pt idx="3">
                  <c:v>67.34</c:v>
                </c:pt>
                <c:pt idx="4">
                  <c:v>71.25</c:v>
                </c:pt>
              </c:numCache>
            </c:numRef>
          </c:val>
          <c:extLst>
            <c:ext xmlns:c16="http://schemas.microsoft.com/office/drawing/2014/chart" uri="{C3380CC4-5D6E-409C-BE32-E72D297353CC}">
              <c16:uniqueId val="{00000000-0D1A-4591-B0A1-09956EC3BFF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1A-4591-B0A1-09956EC3BFF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CD-42CB-9579-1673BD97E07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CD-42CB-9579-1673BD97E07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27-436D-A696-0044F4EFB83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27-436D-A696-0044F4EFB83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3C-40C4-9CD7-9D6417EE936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3C-40C4-9CD7-9D6417EE936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BB-4D75-A8C8-AFC470E2B28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BB-4D75-A8C8-AFC470E2B28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2735.39</c:v>
                </c:pt>
                <c:pt idx="1">
                  <c:v>2561.2199999999998</c:v>
                </c:pt>
                <c:pt idx="2">
                  <c:v>2427.98</c:v>
                </c:pt>
                <c:pt idx="3">
                  <c:v>6776.21</c:v>
                </c:pt>
                <c:pt idx="4">
                  <c:v>6316.62</c:v>
                </c:pt>
              </c:numCache>
            </c:numRef>
          </c:val>
          <c:extLst>
            <c:ext xmlns:c16="http://schemas.microsoft.com/office/drawing/2014/chart" uri="{C3380CC4-5D6E-409C-BE32-E72D297353CC}">
              <c16:uniqueId val="{00000000-FC20-4500-AC46-C13D05A8EC1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855.8</c:v>
                </c:pt>
                <c:pt idx="4">
                  <c:v>789.46</c:v>
                </c:pt>
              </c:numCache>
            </c:numRef>
          </c:val>
          <c:smooth val="0"/>
          <c:extLst>
            <c:ext xmlns:c16="http://schemas.microsoft.com/office/drawing/2014/chart" uri="{C3380CC4-5D6E-409C-BE32-E72D297353CC}">
              <c16:uniqueId val="{00000001-FC20-4500-AC46-C13D05A8EC1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33.56</c:v>
                </c:pt>
                <c:pt idx="1">
                  <c:v>31.68</c:v>
                </c:pt>
                <c:pt idx="2">
                  <c:v>22.29</c:v>
                </c:pt>
                <c:pt idx="3">
                  <c:v>28.76</c:v>
                </c:pt>
                <c:pt idx="4">
                  <c:v>32.619999999999997</c:v>
                </c:pt>
              </c:numCache>
            </c:numRef>
          </c:val>
          <c:extLst>
            <c:ext xmlns:c16="http://schemas.microsoft.com/office/drawing/2014/chart" uri="{C3380CC4-5D6E-409C-BE32-E72D297353CC}">
              <c16:uniqueId val="{00000000-76B7-4483-A971-A2C47867C1A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59.8</c:v>
                </c:pt>
                <c:pt idx="4">
                  <c:v>57.77</c:v>
                </c:pt>
              </c:numCache>
            </c:numRef>
          </c:val>
          <c:smooth val="0"/>
          <c:extLst>
            <c:ext xmlns:c16="http://schemas.microsoft.com/office/drawing/2014/chart" uri="{C3380CC4-5D6E-409C-BE32-E72D297353CC}">
              <c16:uniqueId val="{00000001-76B7-4483-A971-A2C47867C1A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446.09</c:v>
                </c:pt>
                <c:pt idx="1">
                  <c:v>479.33</c:v>
                </c:pt>
                <c:pt idx="2">
                  <c:v>711.7</c:v>
                </c:pt>
                <c:pt idx="3">
                  <c:v>544.87</c:v>
                </c:pt>
                <c:pt idx="4">
                  <c:v>479.99</c:v>
                </c:pt>
              </c:numCache>
            </c:numRef>
          </c:val>
          <c:extLst>
            <c:ext xmlns:c16="http://schemas.microsoft.com/office/drawing/2014/chart" uri="{C3380CC4-5D6E-409C-BE32-E72D297353CC}">
              <c16:uniqueId val="{00000000-5CF3-4A3F-B0AB-733F07C8294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263.76</c:v>
                </c:pt>
                <c:pt idx="4">
                  <c:v>274.35000000000002</c:v>
                </c:pt>
              </c:numCache>
            </c:numRef>
          </c:val>
          <c:smooth val="0"/>
          <c:extLst>
            <c:ext xmlns:c16="http://schemas.microsoft.com/office/drawing/2014/chart" uri="{C3380CC4-5D6E-409C-BE32-E72D297353CC}">
              <c16:uniqueId val="{00000001-5CF3-4A3F-B0AB-733F07C8294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岩手県　九戸村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5802</v>
      </c>
      <c r="AM8" s="68"/>
      <c r="AN8" s="68"/>
      <c r="AO8" s="68"/>
      <c r="AP8" s="68"/>
      <c r="AQ8" s="68"/>
      <c r="AR8" s="68"/>
      <c r="AS8" s="68"/>
      <c r="AT8" s="67">
        <f>データ!T6</f>
        <v>134.02000000000001</v>
      </c>
      <c r="AU8" s="67"/>
      <c r="AV8" s="67"/>
      <c r="AW8" s="67"/>
      <c r="AX8" s="67"/>
      <c r="AY8" s="67"/>
      <c r="AZ8" s="67"/>
      <c r="BA8" s="67"/>
      <c r="BB8" s="67">
        <f>データ!U6</f>
        <v>43.29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8.0299999999999994</v>
      </c>
      <c r="Q10" s="67"/>
      <c r="R10" s="67"/>
      <c r="S10" s="67"/>
      <c r="T10" s="67"/>
      <c r="U10" s="67"/>
      <c r="V10" s="67"/>
      <c r="W10" s="67">
        <f>データ!Q6</f>
        <v>95.2</v>
      </c>
      <c r="X10" s="67"/>
      <c r="Y10" s="67"/>
      <c r="Z10" s="67"/>
      <c r="AA10" s="67"/>
      <c r="AB10" s="67"/>
      <c r="AC10" s="67"/>
      <c r="AD10" s="68">
        <f>データ!R6</f>
        <v>2692</v>
      </c>
      <c r="AE10" s="68"/>
      <c r="AF10" s="68"/>
      <c r="AG10" s="68"/>
      <c r="AH10" s="68"/>
      <c r="AI10" s="68"/>
      <c r="AJ10" s="68"/>
      <c r="AK10" s="2"/>
      <c r="AL10" s="68">
        <f>データ!V6</f>
        <v>463</v>
      </c>
      <c r="AM10" s="68"/>
      <c r="AN10" s="68"/>
      <c r="AO10" s="68"/>
      <c r="AP10" s="68"/>
      <c r="AQ10" s="68"/>
      <c r="AR10" s="68"/>
      <c r="AS10" s="68"/>
      <c r="AT10" s="67">
        <f>データ!W6</f>
        <v>0.2</v>
      </c>
      <c r="AU10" s="67"/>
      <c r="AV10" s="67"/>
      <c r="AW10" s="67"/>
      <c r="AX10" s="67"/>
      <c r="AY10" s="67"/>
      <c r="AZ10" s="67"/>
      <c r="BA10" s="67"/>
      <c r="BB10" s="67">
        <f>データ!X6</f>
        <v>2315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8AM2A8yOtEAXSwEzPEdunDI2yQo3CIc6M9eNXhfVAYoSndjRytnfDdtNqNBYvOiRZ7UrulXWXTutTQiEBazHmw==" saltValue="AntQJXjP6+g6E5l5dFgAn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35068</v>
      </c>
      <c r="D6" s="33">
        <f t="shared" si="3"/>
        <v>47</v>
      </c>
      <c r="E6" s="33">
        <f t="shared" si="3"/>
        <v>17</v>
      </c>
      <c r="F6" s="33">
        <f t="shared" si="3"/>
        <v>5</v>
      </c>
      <c r="G6" s="33">
        <f t="shared" si="3"/>
        <v>0</v>
      </c>
      <c r="H6" s="33" t="str">
        <f t="shared" si="3"/>
        <v>岩手県　九戸村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8.0299999999999994</v>
      </c>
      <c r="Q6" s="34">
        <f t="shared" si="3"/>
        <v>95.2</v>
      </c>
      <c r="R6" s="34">
        <f t="shared" si="3"/>
        <v>2692</v>
      </c>
      <c r="S6" s="34">
        <f t="shared" si="3"/>
        <v>5802</v>
      </c>
      <c r="T6" s="34">
        <f t="shared" si="3"/>
        <v>134.02000000000001</v>
      </c>
      <c r="U6" s="34">
        <f t="shared" si="3"/>
        <v>43.29</v>
      </c>
      <c r="V6" s="34">
        <f t="shared" si="3"/>
        <v>463</v>
      </c>
      <c r="W6" s="34">
        <f t="shared" si="3"/>
        <v>0.2</v>
      </c>
      <c r="X6" s="34">
        <f t="shared" si="3"/>
        <v>2315</v>
      </c>
      <c r="Y6" s="35">
        <f>IF(Y7="",NA(),Y7)</f>
        <v>72.180000000000007</v>
      </c>
      <c r="Z6" s="35">
        <f t="shared" ref="Z6:AH6" si="4">IF(Z7="",NA(),Z7)</f>
        <v>70.290000000000006</v>
      </c>
      <c r="AA6" s="35">
        <f t="shared" si="4"/>
        <v>59.54</v>
      </c>
      <c r="AB6" s="35">
        <f t="shared" si="4"/>
        <v>67.34</v>
      </c>
      <c r="AC6" s="35">
        <f t="shared" si="4"/>
        <v>71.25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2735.39</v>
      </c>
      <c r="BG6" s="35">
        <f t="shared" ref="BG6:BO6" si="7">IF(BG7="",NA(),BG7)</f>
        <v>2561.2199999999998</v>
      </c>
      <c r="BH6" s="35">
        <f t="shared" si="7"/>
        <v>2427.98</v>
      </c>
      <c r="BI6" s="35">
        <f t="shared" si="7"/>
        <v>6776.21</v>
      </c>
      <c r="BJ6" s="35">
        <f t="shared" si="7"/>
        <v>6316.62</v>
      </c>
      <c r="BK6" s="35">
        <f t="shared" si="7"/>
        <v>1161.05</v>
      </c>
      <c r="BL6" s="35">
        <f t="shared" si="7"/>
        <v>979.89</v>
      </c>
      <c r="BM6" s="35">
        <f t="shared" si="7"/>
        <v>1051.43</v>
      </c>
      <c r="BN6" s="35">
        <f t="shared" si="7"/>
        <v>855.8</v>
      </c>
      <c r="BO6" s="35">
        <f t="shared" si="7"/>
        <v>789.46</v>
      </c>
      <c r="BP6" s="34" t="str">
        <f>IF(BP7="","",IF(BP7="-","【-】","【"&amp;SUBSTITUTE(TEXT(BP7,"#,##0.00"),"-","△")&amp;"】"))</f>
        <v>【747.76】</v>
      </c>
      <c r="BQ6" s="35">
        <f>IF(BQ7="",NA(),BQ7)</f>
        <v>33.56</v>
      </c>
      <c r="BR6" s="35">
        <f t="shared" ref="BR6:BZ6" si="8">IF(BR7="",NA(),BR7)</f>
        <v>31.68</v>
      </c>
      <c r="BS6" s="35">
        <f t="shared" si="8"/>
        <v>22.29</v>
      </c>
      <c r="BT6" s="35">
        <f t="shared" si="8"/>
        <v>28.76</v>
      </c>
      <c r="BU6" s="35">
        <f t="shared" si="8"/>
        <v>32.619999999999997</v>
      </c>
      <c r="BV6" s="35">
        <f t="shared" si="8"/>
        <v>41.08</v>
      </c>
      <c r="BW6" s="35">
        <f t="shared" si="8"/>
        <v>41.34</v>
      </c>
      <c r="BX6" s="35">
        <f t="shared" si="8"/>
        <v>40.06</v>
      </c>
      <c r="BY6" s="35">
        <f t="shared" si="8"/>
        <v>59.8</v>
      </c>
      <c r="BZ6" s="35">
        <f t="shared" si="8"/>
        <v>57.77</v>
      </c>
      <c r="CA6" s="34" t="str">
        <f>IF(CA7="","",IF(CA7="-","【-】","【"&amp;SUBSTITUTE(TEXT(CA7,"#,##0.00"),"-","△")&amp;"】"))</f>
        <v>【59.51】</v>
      </c>
      <c r="CB6" s="35">
        <f>IF(CB7="",NA(),CB7)</f>
        <v>446.09</v>
      </c>
      <c r="CC6" s="35">
        <f t="shared" ref="CC6:CK6" si="9">IF(CC7="",NA(),CC7)</f>
        <v>479.33</v>
      </c>
      <c r="CD6" s="35">
        <f t="shared" si="9"/>
        <v>711.7</v>
      </c>
      <c r="CE6" s="35">
        <f t="shared" si="9"/>
        <v>544.87</v>
      </c>
      <c r="CF6" s="35">
        <f t="shared" si="9"/>
        <v>479.99</v>
      </c>
      <c r="CG6" s="35">
        <f t="shared" si="9"/>
        <v>378.08</v>
      </c>
      <c r="CH6" s="35">
        <f t="shared" si="9"/>
        <v>357.49</v>
      </c>
      <c r="CI6" s="35">
        <f t="shared" si="9"/>
        <v>355.22</v>
      </c>
      <c r="CJ6" s="35">
        <f t="shared" si="9"/>
        <v>263.76</v>
      </c>
      <c r="CK6" s="35">
        <f t="shared" si="9"/>
        <v>274.35000000000002</v>
      </c>
      <c r="CL6" s="34" t="str">
        <f>IF(CL7="","",IF(CL7="-","【-】","【"&amp;SUBSTITUTE(TEXT(CL7,"#,##0.00"),"-","△")&amp;"】"))</f>
        <v>【261.46】</v>
      </c>
      <c r="CM6" s="35">
        <f>IF(CM7="",NA(),CM7)</f>
        <v>30.32</v>
      </c>
      <c r="CN6" s="35">
        <f t="shared" ref="CN6:CV6" si="10">IF(CN7="",NA(),CN7)</f>
        <v>30.32</v>
      </c>
      <c r="CO6" s="35">
        <f t="shared" si="10"/>
        <v>28.96</v>
      </c>
      <c r="CP6" s="35">
        <f t="shared" si="10"/>
        <v>28.96</v>
      </c>
      <c r="CQ6" s="35">
        <f t="shared" si="10"/>
        <v>30.77</v>
      </c>
      <c r="CR6" s="35">
        <f t="shared" si="10"/>
        <v>44.69</v>
      </c>
      <c r="CS6" s="35">
        <f t="shared" si="10"/>
        <v>44.69</v>
      </c>
      <c r="CT6" s="35">
        <f t="shared" si="10"/>
        <v>42.84</v>
      </c>
      <c r="CU6" s="35">
        <f t="shared" si="10"/>
        <v>51.75</v>
      </c>
      <c r="CV6" s="35">
        <f t="shared" si="10"/>
        <v>50.68</v>
      </c>
      <c r="CW6" s="34" t="str">
        <f>IF(CW7="","",IF(CW7="-","【-】","【"&amp;SUBSTITUTE(TEXT(CW7,"#,##0.00"),"-","△")&amp;"】"))</f>
        <v>【52.23】</v>
      </c>
      <c r="CX6" s="35">
        <f>IF(CX7="",NA(),CX7)</f>
        <v>68.790000000000006</v>
      </c>
      <c r="CY6" s="35">
        <f t="shared" ref="CY6:DG6" si="11">IF(CY7="",NA(),CY7)</f>
        <v>69.28</v>
      </c>
      <c r="CZ6" s="35">
        <f t="shared" si="11"/>
        <v>71.7</v>
      </c>
      <c r="DA6" s="35">
        <f t="shared" si="11"/>
        <v>71.400000000000006</v>
      </c>
      <c r="DB6" s="35">
        <f t="shared" si="11"/>
        <v>75.59</v>
      </c>
      <c r="DC6" s="35">
        <f t="shared" si="11"/>
        <v>70.59</v>
      </c>
      <c r="DD6" s="35">
        <f t="shared" si="11"/>
        <v>69.67</v>
      </c>
      <c r="DE6" s="35">
        <f t="shared" si="11"/>
        <v>66.3</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5">
        <f t="shared" si="14"/>
        <v>0.01</v>
      </c>
      <c r="EN6" s="35">
        <f t="shared" si="14"/>
        <v>0.01</v>
      </c>
      <c r="EO6" s="34" t="str">
        <f>IF(EO7="","",IF(EO7="-","【-】","【"&amp;SUBSTITUTE(TEXT(EO7,"#,##0.00"),"-","△")&amp;"】"))</f>
        <v>【0.02】</v>
      </c>
    </row>
    <row r="7" spans="1:145" s="36" customFormat="1" x14ac:dyDescent="0.15">
      <c r="A7" s="28"/>
      <c r="B7" s="37">
        <v>2018</v>
      </c>
      <c r="C7" s="37">
        <v>35068</v>
      </c>
      <c r="D7" s="37">
        <v>47</v>
      </c>
      <c r="E7" s="37">
        <v>17</v>
      </c>
      <c r="F7" s="37">
        <v>5</v>
      </c>
      <c r="G7" s="37">
        <v>0</v>
      </c>
      <c r="H7" s="37" t="s">
        <v>97</v>
      </c>
      <c r="I7" s="37" t="s">
        <v>98</v>
      </c>
      <c r="J7" s="37" t="s">
        <v>99</v>
      </c>
      <c r="K7" s="37" t="s">
        <v>100</v>
      </c>
      <c r="L7" s="37" t="s">
        <v>101</v>
      </c>
      <c r="M7" s="37" t="s">
        <v>102</v>
      </c>
      <c r="N7" s="38" t="s">
        <v>103</v>
      </c>
      <c r="O7" s="38" t="s">
        <v>104</v>
      </c>
      <c r="P7" s="38">
        <v>8.0299999999999994</v>
      </c>
      <c r="Q7" s="38">
        <v>95.2</v>
      </c>
      <c r="R7" s="38">
        <v>2692</v>
      </c>
      <c r="S7" s="38">
        <v>5802</v>
      </c>
      <c r="T7" s="38">
        <v>134.02000000000001</v>
      </c>
      <c r="U7" s="38">
        <v>43.29</v>
      </c>
      <c r="V7" s="38">
        <v>463</v>
      </c>
      <c r="W7" s="38">
        <v>0.2</v>
      </c>
      <c r="X7" s="38">
        <v>2315</v>
      </c>
      <c r="Y7" s="38">
        <v>72.180000000000007</v>
      </c>
      <c r="Z7" s="38">
        <v>70.290000000000006</v>
      </c>
      <c r="AA7" s="38">
        <v>59.54</v>
      </c>
      <c r="AB7" s="38">
        <v>67.34</v>
      </c>
      <c r="AC7" s="38">
        <v>71.25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2735.39</v>
      </c>
      <c r="BG7" s="38">
        <v>2561.2199999999998</v>
      </c>
      <c r="BH7" s="38">
        <v>2427.98</v>
      </c>
      <c r="BI7" s="38">
        <v>6776.21</v>
      </c>
      <c r="BJ7" s="38">
        <v>6316.62</v>
      </c>
      <c r="BK7" s="38">
        <v>1161.05</v>
      </c>
      <c r="BL7" s="38">
        <v>979.89</v>
      </c>
      <c r="BM7" s="38">
        <v>1051.43</v>
      </c>
      <c r="BN7" s="38">
        <v>855.8</v>
      </c>
      <c r="BO7" s="38">
        <v>789.46</v>
      </c>
      <c r="BP7" s="38">
        <v>747.76</v>
      </c>
      <c r="BQ7" s="38">
        <v>33.56</v>
      </c>
      <c r="BR7" s="38">
        <v>31.68</v>
      </c>
      <c r="BS7" s="38">
        <v>22.29</v>
      </c>
      <c r="BT7" s="38">
        <v>28.76</v>
      </c>
      <c r="BU7" s="38">
        <v>32.619999999999997</v>
      </c>
      <c r="BV7" s="38">
        <v>41.08</v>
      </c>
      <c r="BW7" s="38">
        <v>41.34</v>
      </c>
      <c r="BX7" s="38">
        <v>40.06</v>
      </c>
      <c r="BY7" s="38">
        <v>59.8</v>
      </c>
      <c r="BZ7" s="38">
        <v>57.77</v>
      </c>
      <c r="CA7" s="38">
        <v>59.51</v>
      </c>
      <c r="CB7" s="38">
        <v>446.09</v>
      </c>
      <c r="CC7" s="38">
        <v>479.33</v>
      </c>
      <c r="CD7" s="38">
        <v>711.7</v>
      </c>
      <c r="CE7" s="38">
        <v>544.87</v>
      </c>
      <c r="CF7" s="38">
        <v>479.99</v>
      </c>
      <c r="CG7" s="38">
        <v>378.08</v>
      </c>
      <c r="CH7" s="38">
        <v>357.49</v>
      </c>
      <c r="CI7" s="38">
        <v>355.22</v>
      </c>
      <c r="CJ7" s="38">
        <v>263.76</v>
      </c>
      <c r="CK7" s="38">
        <v>274.35000000000002</v>
      </c>
      <c r="CL7" s="38">
        <v>261.45999999999998</v>
      </c>
      <c r="CM7" s="38">
        <v>30.32</v>
      </c>
      <c r="CN7" s="38">
        <v>30.32</v>
      </c>
      <c r="CO7" s="38">
        <v>28.96</v>
      </c>
      <c r="CP7" s="38">
        <v>28.96</v>
      </c>
      <c r="CQ7" s="38">
        <v>30.77</v>
      </c>
      <c r="CR7" s="38">
        <v>44.69</v>
      </c>
      <c r="CS7" s="38">
        <v>44.69</v>
      </c>
      <c r="CT7" s="38">
        <v>42.84</v>
      </c>
      <c r="CU7" s="38">
        <v>51.75</v>
      </c>
      <c r="CV7" s="38">
        <v>50.68</v>
      </c>
      <c r="CW7" s="38">
        <v>52.23</v>
      </c>
      <c r="CX7" s="38">
        <v>68.790000000000006</v>
      </c>
      <c r="CY7" s="38">
        <v>69.28</v>
      </c>
      <c r="CZ7" s="38">
        <v>71.7</v>
      </c>
      <c r="DA7" s="38">
        <v>71.400000000000006</v>
      </c>
      <c r="DB7" s="38">
        <v>75.59</v>
      </c>
      <c r="DC7" s="38">
        <v>70.59</v>
      </c>
      <c r="DD7" s="38">
        <v>69.67</v>
      </c>
      <c r="DE7" s="38">
        <v>66.3</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広報担当</cp:lastModifiedBy>
  <dcterms:created xsi:type="dcterms:W3CDTF">2019-12-05T05:16:05Z</dcterms:created>
  <dcterms:modified xsi:type="dcterms:W3CDTF">2020-03-09T00:48:38Z</dcterms:modified>
  <cp:category/>
</cp:coreProperties>
</file>