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ouhou\Desktop\"/>
    </mc:Choice>
  </mc:AlternateContent>
  <xr:revisionPtr revIDLastSave="0" documentId="13_ncr:1_{E9F46EC8-F19C-4AED-A186-ACBFF2808602}" xr6:coauthVersionLast="45" xr6:coauthVersionMax="45" xr10:uidLastSave="{00000000-0000-0000-0000-000000000000}"/>
  <workbookProtection workbookAlgorithmName="SHA-512" workbookHashValue="94uD61C95ORHnCHvO9mIg2kmGuOG7FWZAqtNpLqCpCGWLDJ5U5nYEuCJap9/CdGwn8ZPHd3cE3U3e0704FFeuw==" workbookSaltValue="evu6IU8fvUYNPZccp/fGfA==" workbookSpinCount="100000" lockStructure="1"/>
  <bookViews>
    <workbookView xWindow="-120" yWindow="-120" windowWidth="29040" windowHeight="159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I10" i="4"/>
  <c r="B10" i="4"/>
  <c r="BB8" i="4"/>
  <c r="AT8" i="4"/>
  <c r="AD8" i="4"/>
  <c r="W8" i="4"/>
  <c r="P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<sst xmlns="http://schemas.openxmlformats.org/spreadsheetml/2006/main" count="220" uniqueCount="108">
  <si>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</si>
  <si>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</si>
  <si>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</si>
  <si>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</si>
  <si>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</si>
  <si>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</si>
  <si>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</si>
  <si>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</si>
  <si>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</si>
  <si>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</si>
  <si>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</si>
  <si>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</si>
  <si>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</si>
  <si>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</si>
  <si>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</si>
  <si>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</si>
  <si>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</si>
  <si>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</si>
  <si>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</si>
  <si>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</si>
  <si>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</si>
  <si>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</si>
  <si>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</si>
  <si>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</si>
  <si>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</si>
  <si>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</si>
  <si>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</si>
  <si>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</si>
  <si>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</si>
  <si>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</si>
  <si>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</si>
  <si>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</si>
  <si>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</si>
  <si>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</si>
  <si>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</si>
  <si>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</si>
  <si>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</si>
  <si>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</si>
  <si>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</si>
  <si>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</si>
  <si>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</si>
  <si>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</si>
  <si>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</si>
  <si>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</si>
  <si>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</si>
  <si>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</si>
  <si>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</si>
  <si>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</si>
  <si>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</si>
  <si>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</si>
  <si>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</si>
  <si>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</si>
  <si>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</si>
  <si>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</si>
  <si>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</si>
  <si>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</si>
  <si>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</si>
  <si>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</si>
  <si>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</si>
  <si>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</si>
  <si>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</si>
  <si>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</si>
  <si>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</si>
  <si>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</si>
  <si>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</si>
  <si>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</si>
  <si>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</si>
  <si>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</si>
  <si>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</si>
  <si>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</si>
  <si>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</si>
  <si>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</si>
  <si>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</si>
  <si>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</si>
  <si>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</si>
  <si>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</si>
  <si>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</si>
  <si>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</si>
  <si>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</si>
  <si>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</si>
  <si>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</si>
  <si>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</si>
  <si>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</si>
  <si>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</si>
  <si>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</si>
  <si>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</si>
  <si>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</si>
  <si>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</si>
  <si>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</si>
  <si>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</si>
  <si>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</si>
  <si>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</si>
  <si>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</si>
  <si>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九戸村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</si>
  <si>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</si>
  <si>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</si>
  <si>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</si>
  <si>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</si>
  <si>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</si>
  <si>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</si>
  <si>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</si>
  <si>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</si>
  <si>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</si>
  <si>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</si>
  <si>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</si>
  <si>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九戸村水道事業の経営状況は、経常収支比率が前年度より降下傾向にあるが黒字を保ち、類似団体の平均値を超える状況にある。また、料金回収率をみると、給水収益により給水に係る費用を賄えており類似団体の平均値を上回っていることから概ね健全性が保たれている状況にある。
　流動比率は、償還金のピークが過ぎたことから減少傾向にあり、企業債残高対給水収益比率についても、類似団体の平均を下回っている状況にあるが、今後、基本計画に基づいて施設設備の更新事業が始まることから、適切な投資と料金水準の見直しが必要である。
　給水原価については、今後更なる維持管理費の削減を図り、経営の改善を検討する必要がある。
　施設利用率及び有収率については、施設の稼働状況は高いものの、有収率は全国及び類似団体に比較し大幅に低い状況となっていることから、漏水地区の特定やメーター不良などの原因解明と早期解消に努め、収益の向上を図る必要がある。</t>
    <rPh sb="1" eb="4">
      <t>クノヘムラ</t>
    </rPh>
    <rPh sb="4" eb="6">
      <t>スイドウ</t>
    </rPh>
    <rPh sb="6" eb="8">
      <t>ジギョウ</t>
    </rPh>
    <rPh sb="22" eb="24">
      <t>ゼンネン</t>
    </rPh>
    <rPh sb="24" eb="25">
      <t>ド</t>
    </rPh>
    <rPh sb="27" eb="29">
      <t>コウカ</t>
    </rPh>
    <rPh sb="34" eb="36">
      <t>クロジ</t>
    </rPh>
    <rPh sb="37" eb="38">
      <t>タモ</t>
    </rPh>
    <rPh sb="40" eb="42">
      <t>ルイジ</t>
    </rPh>
    <rPh sb="42" eb="44">
      <t>ダンタイ</t>
    </rPh>
    <rPh sb="45" eb="48">
      <t>ヘイキンチ</t>
    </rPh>
    <rPh sb="49" eb="50">
      <t>コ</t>
    </rPh>
    <rPh sb="52" eb="54">
      <t>ジョウキョウ</t>
    </rPh>
    <rPh sb="71" eb="73">
      <t>キュウスイ</t>
    </rPh>
    <rPh sb="73" eb="75">
      <t>シュウエキ</t>
    </rPh>
    <rPh sb="78" eb="80">
      <t>キュウスイ</t>
    </rPh>
    <rPh sb="81" eb="82">
      <t>カカ</t>
    </rPh>
    <rPh sb="83" eb="85">
      <t>ヒヨウ</t>
    </rPh>
    <rPh sb="86" eb="87">
      <t>マカナ</t>
    </rPh>
    <rPh sb="93" eb="95">
      <t>ダンタイ</t>
    </rPh>
    <rPh sb="96" eb="99">
      <t>ヘイキンチ</t>
    </rPh>
    <rPh sb="100" eb="102">
      <t>ウワマワ</t>
    </rPh>
    <rPh sb="111" eb="112">
      <t>オオム</t>
    </rPh>
    <rPh sb="113" eb="116">
      <t>ケンゼンセイ</t>
    </rPh>
    <rPh sb="117" eb="118">
      <t>タモ</t>
    </rPh>
    <rPh sb="123" eb="125">
      <t>ジョウキョウ</t>
    </rPh>
    <rPh sb="145" eb="146">
      <t>ス</t>
    </rPh>
    <rPh sb="192" eb="194">
      <t>ジョウキョウ</t>
    </rPh>
    <rPh sb="199" eb="201">
      <t>コンゴ</t>
    </rPh>
    <rPh sb="202" eb="204">
      <t>キホン</t>
    </rPh>
    <rPh sb="204" eb="206">
      <t>ケイカク</t>
    </rPh>
    <rPh sb="207" eb="208">
      <t>モト</t>
    </rPh>
    <rPh sb="218" eb="220">
      <t>ジギョウ</t>
    </rPh>
    <rPh sb="221" eb="222">
      <t>ハジ</t>
    </rPh>
    <rPh sb="229" eb="231">
      <t>テキセツ</t>
    </rPh>
    <rPh sb="232" eb="234">
      <t>トウシ</t>
    </rPh>
    <rPh sb="235" eb="237">
      <t>リョウキン</t>
    </rPh>
    <rPh sb="237" eb="239">
      <t>スイジュン</t>
    </rPh>
    <rPh sb="240" eb="242">
      <t>ミナオ</t>
    </rPh>
    <phoneticPr fontId="4"/>
  </si>
  <si>
    <t>　有形固定資産減価償却率については、全国及び類似団体平均とほぼ等しい状況であるが、年々増加傾向にあることから基本計画に基づいて更新事業を進める必要がある。
　管路の状況については、平成4年から平成19年にかけて老朽管の更新を行ったが、未着手地域の管路や耐用年数を超過した管路の更新が滞っていることから経年化率は年々増加傾向にある。また、管路更新率は全国及び類似団体の平均と比較すると極めて低い状況であることから、基本計画に基づいて管路更新を進める必要がある。</t>
    <rPh sb="54" eb="56">
      <t>キホン</t>
    </rPh>
    <rPh sb="56" eb="58">
      <t>ケイカク</t>
    </rPh>
    <rPh sb="59" eb="60">
      <t>モト</t>
    </rPh>
    <rPh sb="65" eb="67">
      <t>ジギョウ</t>
    </rPh>
    <rPh sb="68" eb="69">
      <t>スス</t>
    </rPh>
    <rPh sb="71" eb="73">
      <t>ヒツヨウ</t>
    </rPh>
    <rPh sb="126" eb="128">
      <t>タイヨウ</t>
    </rPh>
    <rPh sb="128" eb="130">
      <t>ネンスウ</t>
    </rPh>
    <rPh sb="131" eb="133">
      <t>チョウカ</t>
    </rPh>
    <rPh sb="135" eb="137">
      <t>カンロ</t>
    </rPh>
    <rPh sb="138" eb="140">
      <t>コウシン</t>
    </rPh>
    <rPh sb="206" eb="208">
      <t>キホン</t>
    </rPh>
    <rPh sb="208" eb="210">
      <t>ケイカク</t>
    </rPh>
    <rPh sb="211" eb="212">
      <t>モト</t>
    </rPh>
    <rPh sb="220" eb="221">
      <t>スス</t>
    </rPh>
    <phoneticPr fontId="4"/>
  </si>
  <si>
    <t>　経営状況は概ね良好ではある。
　しかし、老朽化した管路や施設・設備の更新事業を行う必要があり、また、人口減少に伴う収益の減が想定されることから、これまで実施したアセットマネジメント及び今年度策定となった経営戦略をもとに現在の水道事業状況を十分に把握したうえで、安定した経費配分と施設・設備の更新を進めていく必要がある。</t>
    <rPh sb="21" eb="24">
      <t>ロウキュウカ</t>
    </rPh>
    <rPh sb="26" eb="28">
      <t>カンロ</t>
    </rPh>
    <rPh sb="29" eb="31">
      <t>シセツ</t>
    </rPh>
    <rPh sb="32" eb="34">
      <t>セツビ</t>
    </rPh>
    <rPh sb="35" eb="37">
      <t>コウシン</t>
    </rPh>
    <rPh sb="37" eb="39">
      <t>ジギョウ</t>
    </rPh>
    <rPh sb="40" eb="41">
      <t>オコナ</t>
    </rPh>
    <rPh sb="42" eb="44">
      <t>ヒツヨウ</t>
    </rPh>
    <rPh sb="51" eb="53">
      <t>ジンコウ</t>
    </rPh>
    <rPh sb="53" eb="55">
      <t>ゲンショウ</t>
    </rPh>
    <rPh sb="56" eb="57">
      <t>トモナ</t>
    </rPh>
    <rPh sb="58" eb="60">
      <t>シュウエキ</t>
    </rPh>
    <rPh sb="61" eb="62">
      <t>ゲン</t>
    </rPh>
    <rPh sb="63" eb="65">
      <t>ソウテイ</t>
    </rPh>
    <rPh sb="77" eb="79">
      <t>ジッシ</t>
    </rPh>
    <rPh sb="91" eb="92">
      <t>オヨ</t>
    </rPh>
    <rPh sb="93" eb="96">
      <t>コンネンド</t>
    </rPh>
    <rPh sb="96" eb="98">
      <t>サクテイ</t>
    </rPh>
    <rPh sb="102" eb="104">
      <t>ケイエイ</t>
    </rPh>
    <rPh sb="104" eb="106">
      <t>センリャク</t>
    </rPh>
    <rPh sb="115" eb="117">
      <t>ジギョウ</t>
    </rPh>
    <rPh sb="117" eb="119">
      <t>ジョウキョウ</t>
    </rPh>
    <rPh sb="120" eb="122">
      <t>ジュウブン</t>
    </rPh>
    <rPh sb="123" eb="125">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</si>
</sst>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1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16"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0.66</c:v>
                </c:pt>
                <c:pt idx="1">
                  <c:v>0.01</c:v>
                </c:pt>
                <c:pt idx="2">
                  <c:v>0.01</c:v>
                </c:pt>
                <c:pt idx="3" formatCode="#,##0.00;&quot;△&quot;#,##0.00">
                  <c:v>0</c:v>
                </c:pt>
                <c:pt idx="4" formatCode="#,##0.00;&quot;△&quot;#,##0.00">
                  <c:v>0</c:v>
                </c:pt>
              </c:numCache>
            </c:numRef>
          </c:val>
          <c:extLst>
            <c:ext xmlns:c16="http://schemas.microsoft.com/office/drawing/2014/chart" uri="{C3380CC4-5D6E-409C-BE32-E72D297353CC}">
              <c16:uniqueId val="{00000000-49AD-4B55-822A-2452BA2E5B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49AD-4B55-822A-2452BA2E5B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84.42</c:v>
                </c:pt>
                <c:pt idx="1">
                  <c:v>83.62</c:v>
                </c:pt>
                <c:pt idx="2">
                  <c:v>83.39</c:v>
                </c:pt>
                <c:pt idx="3">
                  <c:v>81.760000000000005</c:v>
                </c:pt>
                <c:pt idx="4">
                  <c:v>81.87</c:v>
                </c:pt>
              </c:numCache>
            </c:numRef>
          </c:val>
          <c:extLst>
            <c:ext xmlns:c16="http://schemas.microsoft.com/office/drawing/2014/chart" uri="{C3380CC4-5D6E-409C-BE32-E72D297353CC}">
              <c16:uniqueId val="{00000000-8D8F-4262-91B5-8E345FA533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8D8F-4262-91B5-8E345FA533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70.239999999999995</c:v>
                </c:pt>
                <c:pt idx="1">
                  <c:v>70.290000000000006</c:v>
                </c:pt>
                <c:pt idx="2">
                  <c:v>70.89</c:v>
                </c:pt>
                <c:pt idx="3">
                  <c:v>73.010000000000005</c:v>
                </c:pt>
                <c:pt idx="4">
                  <c:v>71.64</c:v>
                </c:pt>
              </c:numCache>
            </c:numRef>
          </c:val>
          <c:extLst>
            <c:ext xmlns:c16="http://schemas.microsoft.com/office/drawing/2014/chart" uri="{C3380CC4-5D6E-409C-BE32-E72D297353CC}">
              <c16:uniqueId val="{00000000-FEEF-4959-A14E-E1EFEB7EA0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EEF-4959-A14E-E1EFEB7EA0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101.16</c:v>
                </c:pt>
                <c:pt idx="1">
                  <c:v>105.51</c:v>
                </c:pt>
                <c:pt idx="2">
                  <c:v>106.89</c:v>
                </c:pt>
                <c:pt idx="3">
                  <c:v>111.96</c:v>
                </c:pt>
                <c:pt idx="4">
                  <c:v>105.17</c:v>
                </c:pt>
              </c:numCache>
            </c:numRef>
          </c:val>
          <c:extLst>
            <c:ext xmlns:c16="http://schemas.microsoft.com/office/drawing/2014/chart" uri="{C3380CC4-5D6E-409C-BE32-E72D297353CC}">
              <c16:uniqueId val="{00000000-971A-4D05-A923-2178F184E6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971A-4D05-A923-2178F184E6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46.65</c:v>
                </c:pt>
                <c:pt idx="1">
                  <c:v>49.12</c:v>
                </c:pt>
                <c:pt idx="2">
                  <c:v>51.19</c:v>
                </c:pt>
                <c:pt idx="3">
                  <c:v>53.2</c:v>
                </c:pt>
                <c:pt idx="4">
                  <c:v>54.67</c:v>
                </c:pt>
              </c:numCache>
            </c:numRef>
          </c:val>
          <c:extLst>
            <c:ext xmlns:c16="http://schemas.microsoft.com/office/drawing/2014/chart" uri="{C3380CC4-5D6E-409C-BE32-E72D297353CC}">
              <c16:uniqueId val="{00000000-7880-4C66-B27C-A4841307D2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7880-4C66-B27C-A4841307D2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9.6199999999999992</c:v>
                </c:pt>
                <c:pt idx="1">
                  <c:v>10.17</c:v>
                </c:pt>
                <c:pt idx="2">
                  <c:v>10.130000000000001</c:v>
                </c:pt>
                <c:pt idx="3">
                  <c:v>10.63</c:v>
                </c:pt>
                <c:pt idx="4">
                  <c:v>11.15</c:v>
                </c:pt>
              </c:numCache>
            </c:numRef>
          </c:val>
          <c:extLst>
            <c:ext xmlns:c16="http://schemas.microsoft.com/office/drawing/2014/chart" uri="{C3380CC4-5D6E-409C-BE32-E72D297353CC}">
              <c16:uniqueId val="{00000000-6397-4DB5-A1D8-A736250CCC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6397-4DB5-A1D8-A736250CCC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E8-4116-96FA-836F7BBF5D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DFE8-4116-96FA-836F7BBF5D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2431.75</c:v>
                </c:pt>
                <c:pt idx="1">
                  <c:v>3250.49</c:v>
                </c:pt>
                <c:pt idx="2">
                  <c:v>386.55</c:v>
                </c:pt>
                <c:pt idx="3">
                  <c:v>316.35000000000002</c:v>
                </c:pt>
                <c:pt idx="4">
                  <c:v>340.51</c:v>
                </c:pt>
              </c:numCache>
            </c:numRef>
          </c:val>
          <c:extLst>
            <c:ext xmlns:c16="http://schemas.microsoft.com/office/drawing/2014/chart" uri="{C3380CC4-5D6E-409C-BE32-E72D297353CC}">
              <c16:uniqueId val="{00000000-8883-4568-866A-0EFA17476D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8883-4568-866A-0EFA17476D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665.03</c:v>
                </c:pt>
                <c:pt idx="1">
                  <c:v>630.12</c:v>
                </c:pt>
                <c:pt idx="2">
                  <c:v>586.17999999999995</c:v>
                </c:pt>
                <c:pt idx="3">
                  <c:v>539.19000000000005</c:v>
                </c:pt>
                <c:pt idx="4">
                  <c:v>504.2</c:v>
                </c:pt>
              </c:numCache>
            </c:numRef>
          </c:val>
          <c:extLst>
            <c:ext xmlns:c16="http://schemas.microsoft.com/office/drawing/2014/chart" uri="{C3380CC4-5D6E-409C-BE32-E72D297353CC}">
              <c16:uniqueId val="{00000000-18D0-4C51-A892-BD06FDBF93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18D0-4C51-A892-BD06FDBF93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98.52</c:v>
                </c:pt>
                <c:pt idx="1">
                  <c:v>103.54</c:v>
                </c:pt>
                <c:pt idx="2">
                  <c:v>105.24</c:v>
                </c:pt>
                <c:pt idx="3">
                  <c:v>111.26</c:v>
                </c:pt>
                <c:pt idx="4">
                  <c:v>103.16</c:v>
                </c:pt>
              </c:numCache>
            </c:numRef>
          </c:val>
          <c:extLst>
            <c:ext xmlns:c16="http://schemas.microsoft.com/office/drawing/2014/chart" uri="{C3380CC4-5D6E-409C-BE32-E72D297353CC}">
              <c16:uniqueId val="{00000000-B1EA-416F-8C10-AB95D5C415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B1EA-416F-8C10-AB95D5C415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224.94</c:v>
                </c:pt>
                <c:pt idx="1">
                  <c:v>213.63</c:v>
                </c:pt>
                <c:pt idx="2">
                  <c:v>210.47</c:v>
                </c:pt>
                <c:pt idx="3">
                  <c:v>198.89</c:v>
                </c:pt>
                <c:pt idx="4">
                  <c:v>214.84</c:v>
                </c:pt>
              </c:numCache>
            </c:numRef>
          </c:val>
          <c:extLst>
            <c:ext xmlns:c16="http://schemas.microsoft.com/office/drawing/2014/chart" uri="{C3380CC4-5D6E-409C-BE32-E72D297353CC}">
              <c16:uniqueId val="{00000000-0931-4C83-BCE3-58347B577F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0931-4C83-BCE3-58347B577F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岩手県　九戸村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5802</v>
      </c>
      <c r="AM8" s="60"/>
      <c r="AN8" s="60"/>
      <c r="AO8" s="60"/>
      <c r="AP8" s="60"/>
      <c r="AQ8" s="60"/>
      <c r="AR8" s="60"/>
      <c r="AS8" s="60"/>
      <c r="AT8" s="51">
        <f>データ!$S$6</f>
        <v>134.02000000000001</v>
      </c>
      <c r="AU8" s="52"/>
      <c r="AV8" s="52"/>
      <c r="AW8" s="52"/>
      <c r="AX8" s="52"/>
      <c r="AY8" s="52"/>
      <c r="AZ8" s="52"/>
      <c r="BA8" s="52"/>
      <c r="BB8" s="53">
        <f>データ!$T$6</f>
        <v>43.29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58.29</v>
      </c>
      <c r="J10" s="52"/>
      <c r="K10" s="52"/>
      <c r="L10" s="52"/>
      <c r="M10" s="52"/>
      <c r="N10" s="52"/>
      <c r="O10" s="63"/>
      <c r="P10" s="64">
        <f>データ!$P$6</f>
        <v>92.16</v>
      </c>
      <c r="Q10" s="64"/>
      <c r="R10" s="64"/>
      <c r="S10" s="64"/>
      <c r="T10" s="64"/>
      <c r="U10" s="64"/>
      <c r="V10" s="64"/>
      <c r="W10" s="65">
        <f>データ!$Q$6</f>
        <v>3943</v>
      </c>
      <c r="X10" s="65"/>
      <c r="Y10" s="65"/>
      <c r="Z10" s="65"/>
      <c r="AA10" s="65"/>
      <c r="AB10" s="65"/>
      <c r="AC10" s="65"/>
      <c r="AD10" s="2"/>
      <c r="AE10" s="2"/>
      <c r="AF10" s="2"/>
      <c r="AG10" s="2"/>
      <c r="AH10" s="4"/>
      <c r="AI10" s="4"/>
      <c r="AJ10" s="4"/>
      <c r="AK10" s="4"/>
      <c r="AL10" s="65">
        <f>データ!$U$6</f>
        <v>5315</v>
      </c>
      <c r="AM10" s="65"/>
      <c r="AN10" s="65"/>
      <c r="AO10" s="65"/>
      <c r="AP10" s="65"/>
      <c r="AQ10" s="65"/>
      <c r="AR10" s="65"/>
      <c r="AS10" s="65"/>
      <c r="AT10" s="51">
        <f>データ!$V$6</f>
        <v>25.87</v>
      </c>
      <c r="AU10" s="52"/>
      <c r="AV10" s="52"/>
      <c r="AW10" s="52"/>
      <c r="AX10" s="52"/>
      <c r="AY10" s="52"/>
      <c r="AZ10" s="52"/>
      <c r="BA10" s="52"/>
      <c r="BB10" s="64">
        <f>データ!$W$6</f>
        <v>205.45</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4" t="s">
        <v>105</v>
      </c>
      <c r="BM16" s="75"/>
      <c r="BN16" s="75"/>
      <c r="BO16" s="75"/>
      <c r="BP16" s="75"/>
      <c r="BQ16" s="75"/>
      <c r="BR16" s="75"/>
      <c r="BS16" s="75"/>
      <c r="BT16" s="75"/>
      <c r="BU16" s="75"/>
      <c r="BV16" s="75"/>
      <c r="BW16" s="75"/>
      <c r="BX16" s="75"/>
      <c r="BY16" s="75"/>
      <c r="BZ16" s="7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4"/>
      <c r="BM17" s="75"/>
      <c r="BN17" s="75"/>
      <c r="BO17" s="75"/>
      <c r="BP17" s="75"/>
      <c r="BQ17" s="75"/>
      <c r="BR17" s="75"/>
      <c r="BS17" s="75"/>
      <c r="BT17" s="75"/>
      <c r="BU17" s="75"/>
      <c r="BV17" s="75"/>
      <c r="BW17" s="75"/>
      <c r="BX17" s="75"/>
      <c r="BY17" s="75"/>
      <c r="BZ17" s="7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4"/>
      <c r="BM18" s="75"/>
      <c r="BN18" s="75"/>
      <c r="BO18" s="75"/>
      <c r="BP18" s="75"/>
      <c r="BQ18" s="75"/>
      <c r="BR18" s="75"/>
      <c r="BS18" s="75"/>
      <c r="BT18" s="75"/>
      <c r="BU18" s="75"/>
      <c r="BV18" s="75"/>
      <c r="BW18" s="75"/>
      <c r="BX18" s="75"/>
      <c r="BY18" s="75"/>
      <c r="BZ18" s="7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4"/>
      <c r="BM19" s="75"/>
      <c r="BN19" s="75"/>
      <c r="BO19" s="75"/>
      <c r="BP19" s="75"/>
      <c r="BQ19" s="75"/>
      <c r="BR19" s="75"/>
      <c r="BS19" s="75"/>
      <c r="BT19" s="75"/>
      <c r="BU19" s="75"/>
      <c r="BV19" s="75"/>
      <c r="BW19" s="75"/>
      <c r="BX19" s="75"/>
      <c r="BY19" s="75"/>
      <c r="BZ19" s="7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4"/>
      <c r="BM20" s="75"/>
      <c r="BN20" s="75"/>
      <c r="BO20" s="75"/>
      <c r="BP20" s="75"/>
      <c r="BQ20" s="75"/>
      <c r="BR20" s="75"/>
      <c r="BS20" s="75"/>
      <c r="BT20" s="75"/>
      <c r="BU20" s="75"/>
      <c r="BV20" s="75"/>
      <c r="BW20" s="75"/>
      <c r="BX20" s="75"/>
      <c r="BY20" s="75"/>
      <c r="BZ20" s="7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4"/>
      <c r="BM21" s="75"/>
      <c r="BN21" s="75"/>
      <c r="BO21" s="75"/>
      <c r="BP21" s="75"/>
      <c r="BQ21" s="75"/>
      <c r="BR21" s="75"/>
      <c r="BS21" s="75"/>
      <c r="BT21" s="75"/>
      <c r="BU21" s="75"/>
      <c r="BV21" s="75"/>
      <c r="BW21" s="75"/>
      <c r="BX21" s="75"/>
      <c r="BY21" s="75"/>
      <c r="BZ21" s="7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4"/>
      <c r="BM22" s="75"/>
      <c r="BN22" s="75"/>
      <c r="BO22" s="75"/>
      <c r="BP22" s="75"/>
      <c r="BQ22" s="75"/>
      <c r="BR22" s="75"/>
      <c r="BS22" s="75"/>
      <c r="BT22" s="75"/>
      <c r="BU22" s="75"/>
      <c r="BV22" s="75"/>
      <c r="BW22" s="75"/>
      <c r="BX22" s="75"/>
      <c r="BY22" s="75"/>
      <c r="BZ22" s="7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4"/>
      <c r="BM23" s="75"/>
      <c r="BN23" s="75"/>
      <c r="BO23" s="75"/>
      <c r="BP23" s="75"/>
      <c r="BQ23" s="75"/>
      <c r="BR23" s="75"/>
      <c r="BS23" s="75"/>
      <c r="BT23" s="75"/>
      <c r="BU23" s="75"/>
      <c r="BV23" s="75"/>
      <c r="BW23" s="75"/>
      <c r="BX23" s="75"/>
      <c r="BY23" s="75"/>
      <c r="BZ23" s="7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4"/>
      <c r="BM24" s="75"/>
      <c r="BN24" s="75"/>
      <c r="BO24" s="75"/>
      <c r="BP24" s="75"/>
      <c r="BQ24" s="75"/>
      <c r="BR24" s="75"/>
      <c r="BS24" s="75"/>
      <c r="BT24" s="75"/>
      <c r="BU24" s="75"/>
      <c r="BV24" s="75"/>
      <c r="BW24" s="75"/>
      <c r="BX24" s="75"/>
      <c r="BY24" s="75"/>
      <c r="BZ24" s="7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4"/>
      <c r="BM25" s="75"/>
      <c r="BN25" s="75"/>
      <c r="BO25" s="75"/>
      <c r="BP25" s="75"/>
      <c r="BQ25" s="75"/>
      <c r="BR25" s="75"/>
      <c r="BS25" s="75"/>
      <c r="BT25" s="75"/>
      <c r="BU25" s="75"/>
      <c r="BV25" s="75"/>
      <c r="BW25" s="75"/>
      <c r="BX25" s="75"/>
      <c r="BY25" s="75"/>
      <c r="BZ25" s="7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4"/>
      <c r="BM26" s="75"/>
      <c r="BN26" s="75"/>
      <c r="BO26" s="75"/>
      <c r="BP26" s="75"/>
      <c r="BQ26" s="75"/>
      <c r="BR26" s="75"/>
      <c r="BS26" s="75"/>
      <c r="BT26" s="75"/>
      <c r="BU26" s="75"/>
      <c r="BV26" s="75"/>
      <c r="BW26" s="75"/>
      <c r="BX26" s="75"/>
      <c r="BY26" s="75"/>
      <c r="BZ26" s="7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4"/>
      <c r="BM27" s="75"/>
      <c r="BN27" s="75"/>
      <c r="BO27" s="75"/>
      <c r="BP27" s="75"/>
      <c r="BQ27" s="75"/>
      <c r="BR27" s="75"/>
      <c r="BS27" s="75"/>
      <c r="BT27" s="75"/>
      <c r="BU27" s="75"/>
      <c r="BV27" s="75"/>
      <c r="BW27" s="75"/>
      <c r="BX27" s="75"/>
      <c r="BY27" s="75"/>
      <c r="BZ27" s="7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4"/>
      <c r="BM28" s="75"/>
      <c r="BN28" s="75"/>
      <c r="BO28" s="75"/>
      <c r="BP28" s="75"/>
      <c r="BQ28" s="75"/>
      <c r="BR28" s="75"/>
      <c r="BS28" s="75"/>
      <c r="BT28" s="75"/>
      <c r="BU28" s="75"/>
      <c r="BV28" s="75"/>
      <c r="BW28" s="75"/>
      <c r="BX28" s="75"/>
      <c r="BY28" s="75"/>
      <c r="BZ28" s="7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4"/>
      <c r="BM29" s="75"/>
      <c r="BN29" s="75"/>
      <c r="BO29" s="75"/>
      <c r="BP29" s="75"/>
      <c r="BQ29" s="75"/>
      <c r="BR29" s="75"/>
      <c r="BS29" s="75"/>
      <c r="BT29" s="75"/>
      <c r="BU29" s="75"/>
      <c r="BV29" s="75"/>
      <c r="BW29" s="75"/>
      <c r="BX29" s="75"/>
      <c r="BY29" s="75"/>
      <c r="BZ29" s="7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4"/>
      <c r="BM30" s="75"/>
      <c r="BN30" s="75"/>
      <c r="BO30" s="75"/>
      <c r="BP30" s="75"/>
      <c r="BQ30" s="75"/>
      <c r="BR30" s="75"/>
      <c r="BS30" s="75"/>
      <c r="BT30" s="75"/>
      <c r="BU30" s="75"/>
      <c r="BV30" s="75"/>
      <c r="BW30" s="75"/>
      <c r="BX30" s="75"/>
      <c r="BY30" s="75"/>
      <c r="BZ30" s="7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4"/>
      <c r="BM31" s="75"/>
      <c r="BN31" s="75"/>
      <c r="BO31" s="75"/>
      <c r="BP31" s="75"/>
      <c r="BQ31" s="75"/>
      <c r="BR31" s="75"/>
      <c r="BS31" s="75"/>
      <c r="BT31" s="75"/>
      <c r="BU31" s="75"/>
      <c r="BV31" s="75"/>
      <c r="BW31" s="75"/>
      <c r="BX31" s="75"/>
      <c r="BY31" s="75"/>
      <c r="BZ31" s="7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4"/>
      <c r="BM32" s="75"/>
      <c r="BN32" s="75"/>
      <c r="BO32" s="75"/>
      <c r="BP32" s="75"/>
      <c r="BQ32" s="75"/>
      <c r="BR32" s="75"/>
      <c r="BS32" s="75"/>
      <c r="BT32" s="75"/>
      <c r="BU32" s="75"/>
      <c r="BV32" s="75"/>
      <c r="BW32" s="75"/>
      <c r="BX32" s="75"/>
      <c r="BY32" s="75"/>
      <c r="BZ32" s="7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4"/>
      <c r="BM33" s="75"/>
      <c r="BN33" s="75"/>
      <c r="BO33" s="75"/>
      <c r="BP33" s="75"/>
      <c r="BQ33" s="75"/>
      <c r="BR33" s="75"/>
      <c r="BS33" s="75"/>
      <c r="BT33" s="75"/>
      <c r="BU33" s="75"/>
      <c r="BV33" s="75"/>
      <c r="BW33" s="75"/>
      <c r="BX33" s="75"/>
      <c r="BY33" s="75"/>
      <c r="BZ33" s="7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4"/>
      <c r="BM34" s="75"/>
      <c r="BN34" s="75"/>
      <c r="BO34" s="75"/>
      <c r="BP34" s="75"/>
      <c r="BQ34" s="75"/>
      <c r="BR34" s="75"/>
      <c r="BS34" s="75"/>
      <c r="BT34" s="75"/>
      <c r="BU34" s="75"/>
      <c r="BV34" s="75"/>
      <c r="BW34" s="75"/>
      <c r="BX34" s="75"/>
      <c r="BY34" s="75"/>
      <c r="BZ34" s="7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4"/>
      <c r="BM35" s="75"/>
      <c r="BN35" s="75"/>
      <c r="BO35" s="75"/>
      <c r="BP35" s="75"/>
      <c r="BQ35" s="75"/>
      <c r="BR35" s="75"/>
      <c r="BS35" s="75"/>
      <c r="BT35" s="75"/>
      <c r="BU35" s="75"/>
      <c r="BV35" s="75"/>
      <c r="BW35" s="75"/>
      <c r="BX35" s="75"/>
      <c r="BY35" s="75"/>
      <c r="BZ35" s="7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4"/>
      <c r="BM36" s="75"/>
      <c r="BN36" s="75"/>
      <c r="BO36" s="75"/>
      <c r="BP36" s="75"/>
      <c r="BQ36" s="75"/>
      <c r="BR36" s="75"/>
      <c r="BS36" s="75"/>
      <c r="BT36" s="75"/>
      <c r="BU36" s="75"/>
      <c r="BV36" s="75"/>
      <c r="BW36" s="75"/>
      <c r="BX36" s="75"/>
      <c r="BY36" s="75"/>
      <c r="BZ36" s="7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4"/>
      <c r="BM37" s="75"/>
      <c r="BN37" s="75"/>
      <c r="BO37" s="75"/>
      <c r="BP37" s="75"/>
      <c r="BQ37" s="75"/>
      <c r="BR37" s="75"/>
      <c r="BS37" s="75"/>
      <c r="BT37" s="75"/>
      <c r="BU37" s="75"/>
      <c r="BV37" s="75"/>
      <c r="BW37" s="75"/>
      <c r="BX37" s="75"/>
      <c r="BY37" s="75"/>
      <c r="BZ37" s="7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4"/>
      <c r="BM38" s="75"/>
      <c r="BN38" s="75"/>
      <c r="BO38" s="75"/>
      <c r="BP38" s="75"/>
      <c r="BQ38" s="75"/>
      <c r="BR38" s="75"/>
      <c r="BS38" s="75"/>
      <c r="BT38" s="75"/>
      <c r="BU38" s="75"/>
      <c r="BV38" s="75"/>
      <c r="BW38" s="75"/>
      <c r="BX38" s="75"/>
      <c r="BY38" s="75"/>
      <c r="BZ38" s="7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4"/>
      <c r="BM39" s="75"/>
      <c r="BN39" s="75"/>
      <c r="BO39" s="75"/>
      <c r="BP39" s="75"/>
      <c r="BQ39" s="75"/>
      <c r="BR39" s="75"/>
      <c r="BS39" s="75"/>
      <c r="BT39" s="75"/>
      <c r="BU39" s="75"/>
      <c r="BV39" s="75"/>
      <c r="BW39" s="75"/>
      <c r="BX39" s="75"/>
      <c r="BY39" s="75"/>
      <c r="BZ39" s="7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4"/>
      <c r="BM40" s="75"/>
      <c r="BN40" s="75"/>
      <c r="BO40" s="75"/>
      <c r="BP40" s="75"/>
      <c r="BQ40" s="75"/>
      <c r="BR40" s="75"/>
      <c r="BS40" s="75"/>
      <c r="BT40" s="75"/>
      <c r="BU40" s="75"/>
      <c r="BV40" s="75"/>
      <c r="BW40" s="75"/>
      <c r="BX40" s="75"/>
      <c r="BY40" s="75"/>
      <c r="BZ40" s="7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4"/>
      <c r="BM41" s="75"/>
      <c r="BN41" s="75"/>
      <c r="BO41" s="75"/>
      <c r="BP41" s="75"/>
      <c r="BQ41" s="75"/>
      <c r="BR41" s="75"/>
      <c r="BS41" s="75"/>
      <c r="BT41" s="75"/>
      <c r="BU41" s="75"/>
      <c r="BV41" s="75"/>
      <c r="BW41" s="75"/>
      <c r="BX41" s="75"/>
      <c r="BY41" s="75"/>
      <c r="BZ41" s="7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4"/>
      <c r="BM42" s="75"/>
      <c r="BN42" s="75"/>
      <c r="BO42" s="75"/>
      <c r="BP42" s="75"/>
      <c r="BQ42" s="75"/>
      <c r="BR42" s="75"/>
      <c r="BS42" s="75"/>
      <c r="BT42" s="75"/>
      <c r="BU42" s="75"/>
      <c r="BV42" s="75"/>
      <c r="BW42" s="75"/>
      <c r="BX42" s="75"/>
      <c r="BY42" s="75"/>
      <c r="BZ42" s="7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4"/>
      <c r="BM43" s="75"/>
      <c r="BN43" s="75"/>
      <c r="BO43" s="75"/>
      <c r="BP43" s="75"/>
      <c r="BQ43" s="75"/>
      <c r="BR43" s="75"/>
      <c r="BS43" s="75"/>
      <c r="BT43" s="75"/>
      <c r="BU43" s="75"/>
      <c r="BV43" s="75"/>
      <c r="BW43" s="75"/>
      <c r="BX43" s="75"/>
      <c r="BY43" s="75"/>
      <c r="BZ43" s="7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106</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107</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wwKowcU3w6wHNkhgjH3f6tdIqmMhF9hIQzKpb6mwScQ/v6yG20vMLvxh4hi+WgX3H9hAM6gsXO6PTizR/SNhg==" saltValue="QTmsQgnjTVJtmQjFSZFk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35068</v>
      </c>
      <c r="D6" s="34">
        <f t="shared" si="3"/>
        <v>46</v>
      </c>
      <c r="E6" s="34">
        <f t="shared" si="3"/>
        <v>1</v>
      </c>
      <c r="F6" s="34">
        <f t="shared" si="3"/>
        <v>0</v>
      </c>
      <c r="G6" s="34">
        <f t="shared" si="3"/>
        <v>1</v>
      </c>
      <c r="H6" s="34" t="str">
        <f t="shared" si="3"/>
        <v>岩手県　九戸村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58.29</v>
      </c>
      <c r="P6" s="35">
        <f t="shared" si="3"/>
        <v>92.16</v>
      </c>
      <c r="Q6" s="35">
        <f t="shared" si="3"/>
        <v>3943</v>
      </c>
      <c r="R6" s="35">
        <f t="shared" si="3"/>
        <v>5802</v>
      </c>
      <c r="S6" s="35">
        <f t="shared" si="3"/>
        <v>134.02000000000001</v>
      </c>
      <c r="T6" s="35">
        <f t="shared" si="3"/>
        <v>43.29</v>
      </c>
      <c r="U6" s="35">
        <f t="shared" si="3"/>
        <v>5315</v>
      </c>
      <c r="V6" s="35">
        <f t="shared" si="3"/>
        <v>25.87</v>
      </c>
      <c r="W6" s="35">
        <f t="shared" si="3"/>
        <v>205.45</v>
      </c>
      <c r="X6" s="36">
        <f>IF(X7="",NA(),X7)</f>
        <v>101.16</v>
      </c>
      <c r="Y6" s="36">
        <f t="shared" ref="Y6:AG6" si="4">IF(Y7="",NA(),Y7)</f>
        <v>105.51</v>
      </c>
      <c r="Z6" s="36">
        <f t="shared" si="4"/>
        <v>106.89</v>
      </c>
      <c r="AA6" s="36">
        <f t="shared" si="4"/>
        <v>111.96</v>
      </c>
      <c r="AB6" s="36">
        <f t="shared" si="4"/>
        <v>105.17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2431.75</v>
      </c>
      <c r="AU6" s="36">
        <f t="shared" ref="AU6:BC6" si="6">IF(AU7="",NA(),AU7)</f>
        <v>3250.49</v>
      </c>
      <c r="AV6" s="36">
        <f t="shared" si="6"/>
        <v>386.55</v>
      </c>
      <c r="AW6" s="36">
        <f t="shared" si="6"/>
        <v>316.35000000000002</v>
      </c>
      <c r="AX6" s="36">
        <f t="shared" si="6"/>
        <v>340.51</v>
      </c>
      <c r="AY6" s="36">
        <f t="shared" si="6"/>
        <v>434.72</v>
      </c>
      <c r="AZ6" s="36">
        <f t="shared" si="6"/>
        <v>416.14</v>
      </c>
      <c r="BA6" s="36">
        <f t="shared" si="6"/>
        <v>371.89</v>
      </c>
      <c r="BB6" s="36">
        <f t="shared" si="6"/>
        <v>293.23</v>
      </c>
      <c r="BC6" s="36">
        <f t="shared" si="6"/>
        <v>300.14</v>
      </c>
      <c r="BD6" s="35" t="str">
        <f>IF(BD7="","",IF(BD7="-","【-】","【"&amp;SUBSTITUTE(TEXT(BD7,"#,##0.00"),"-","△")&amp;"】"))</f>
        <v>【261.93】</v>
      </c>
      <c r="BE6" s="36">
        <f>IF(BE7="",NA(),BE7)</f>
        <v>665.03</v>
      </c>
      <c r="BF6" s="36">
        <f t="shared" ref="BF6:BN6" si="7">IF(BF7="",NA(),BF7)</f>
        <v>630.12</v>
      </c>
      <c r="BG6" s="36">
        <f t="shared" si="7"/>
        <v>586.17999999999995</v>
      </c>
      <c r="BH6" s="36">
        <f t="shared" si="7"/>
        <v>539.19000000000005</v>
      </c>
      <c r="BI6" s="36">
        <f t="shared" si="7"/>
        <v>504.2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98.52</v>
      </c>
      <c r="BQ6" s="36">
        <f t="shared" ref="BQ6:BY6" si="8">IF(BQ7="",NA(),BQ7)</f>
        <v>103.54</v>
      </c>
      <c r="BR6" s="36">
        <f t="shared" si="8"/>
        <v>105.24</v>
      </c>
      <c r="BS6" s="36">
        <f t="shared" si="8"/>
        <v>111.26</v>
      </c>
      <c r="BT6" s="36">
        <f t="shared" si="8"/>
        <v>103.16</v>
      </c>
      <c r="BU6" s="36">
        <f t="shared" si="8"/>
        <v>93.66</v>
      </c>
      <c r="BV6" s="36">
        <f t="shared" si="8"/>
        <v>92.76</v>
      </c>
      <c r="BW6" s="36">
        <f t="shared" si="8"/>
        <v>93.28</v>
      </c>
      <c r="BX6" s="36">
        <f t="shared" si="8"/>
        <v>87.51</v>
      </c>
      <c r="BY6" s="36">
        <f t="shared" si="8"/>
        <v>84.77</v>
      </c>
      <c r="BZ6" s="35" t="str">
        <f>IF(BZ7="","",IF(BZ7="-","【-】","【"&amp;SUBSTITUTE(TEXT(BZ7,"#,##0.00"),"-","△")&amp;"】"))</f>
        <v>【103.91】</v>
      </c>
      <c r="CA6" s="36">
        <f>IF(CA7="",NA(),CA7)</f>
        <v>224.94</v>
      </c>
      <c r="CB6" s="36">
        <f t="shared" ref="CB6:CJ6" si="9">IF(CB7="",NA(),CB7)</f>
        <v>213.63</v>
      </c>
      <c r="CC6" s="36">
        <f t="shared" si="9"/>
        <v>210.47</v>
      </c>
      <c r="CD6" s="36">
        <f t="shared" si="9"/>
        <v>198.89</v>
      </c>
      <c r="CE6" s="36">
        <f t="shared" si="9"/>
        <v>214.84</v>
      </c>
      <c r="CF6" s="36">
        <f t="shared" si="9"/>
        <v>208.21</v>
      </c>
      <c r="CG6" s="36">
        <f t="shared" si="9"/>
        <v>208.67</v>
      </c>
      <c r="CH6" s="36">
        <f t="shared" si="9"/>
        <v>208.29</v>
      </c>
      <c r="CI6" s="36">
        <f t="shared" si="9"/>
        <v>218.42</v>
      </c>
      <c r="CJ6" s="36">
        <f t="shared" si="9"/>
        <v>227.27</v>
      </c>
      <c r="CK6" s="35" t="str">
        <f>IF(CK7="","",IF(CK7="-","【-】","【"&amp;SUBSTITUTE(TEXT(CK7,"#,##0.00"),"-","△")&amp;"】"))</f>
        <v>【167.11】</v>
      </c>
      <c r="CL6" s="36">
        <f>IF(CL7="",NA(),CL7)</f>
        <v>84.42</v>
      </c>
      <c r="CM6" s="36">
        <f t="shared" ref="CM6:CU6" si="10">IF(CM7="",NA(),CM7)</f>
        <v>83.62</v>
      </c>
      <c r="CN6" s="36">
        <f t="shared" si="10"/>
        <v>83.39</v>
      </c>
      <c r="CO6" s="36">
        <f t="shared" si="10"/>
        <v>81.760000000000005</v>
      </c>
      <c r="CP6" s="36">
        <f t="shared" si="10"/>
        <v>81.87</v>
      </c>
      <c r="CQ6" s="36">
        <f t="shared" si="10"/>
        <v>49.22</v>
      </c>
      <c r="CR6" s="36">
        <f t="shared" si="10"/>
        <v>49.08</v>
      </c>
      <c r="CS6" s="36">
        <f t="shared" si="10"/>
        <v>49.32</v>
      </c>
      <c r="CT6" s="36">
        <f t="shared" si="10"/>
        <v>50.24</v>
      </c>
      <c r="CU6" s="36">
        <f t="shared" si="10"/>
        <v>50.29</v>
      </c>
      <c r="CV6" s="35" t="str">
        <f>IF(CV7="","",IF(CV7="-","【-】","【"&amp;SUBSTITUTE(TEXT(CV7,"#,##0.00"),"-","△")&amp;"】"))</f>
        <v>【60.27】</v>
      </c>
      <c r="CW6" s="36">
        <f>IF(CW7="",NA(),CW7)</f>
        <v>70.239999999999995</v>
      </c>
      <c r="CX6" s="36">
        <f t="shared" ref="CX6:DF6" si="11">IF(CX7="",NA(),CX7)</f>
        <v>70.290000000000006</v>
      </c>
      <c r="CY6" s="36">
        <f t="shared" si="11"/>
        <v>70.89</v>
      </c>
      <c r="CZ6" s="36">
        <f t="shared" si="11"/>
        <v>73.010000000000005</v>
      </c>
      <c r="DA6" s="36">
        <f t="shared" si="11"/>
        <v>71.64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46.65</v>
      </c>
      <c r="DI6" s="36">
        <f t="shared" ref="DI6:DQ6" si="12">IF(DI7="",NA(),DI7)</f>
        <v>49.12</v>
      </c>
      <c r="DJ6" s="36">
        <f t="shared" si="12"/>
        <v>51.19</v>
      </c>
      <c r="DK6" s="36">
        <f t="shared" si="12"/>
        <v>53.2</v>
      </c>
      <c r="DL6" s="36">
        <f t="shared" si="12"/>
        <v>54.67</v>
      </c>
      <c r="DM6" s="36">
        <f t="shared" si="12"/>
        <v>46.12</v>
      </c>
      <c r="DN6" s="36">
        <f t="shared" si="12"/>
        <v>47.44</v>
      </c>
      <c r="DO6" s="36">
        <f t="shared" si="12"/>
        <v>48.3</v>
      </c>
      <c r="DP6" s="36">
        <f t="shared" si="12"/>
        <v>45.14</v>
      </c>
      <c r="DQ6" s="36">
        <f t="shared" si="12"/>
        <v>45.85</v>
      </c>
      <c r="DR6" s="35" t="str">
        <f>IF(DR7="","",IF(DR7="-","【-】","【"&amp;SUBSTITUTE(TEXT(DR7,"#,##0.00"),"-","△")&amp;"】"))</f>
        <v>【48.85】</v>
      </c>
      <c r="DS6" s="36">
        <f>IF(DS7="",NA(),DS7)</f>
        <v>9.6199999999999992</v>
      </c>
      <c r="DT6" s="36">
        <f t="shared" ref="DT6:EB6" si="13">IF(DT7="",NA(),DT7)</f>
        <v>10.17</v>
      </c>
      <c r="DU6" s="36">
        <f t="shared" si="13"/>
        <v>10.130000000000001</v>
      </c>
      <c r="DV6" s="36">
        <f t="shared" si="13"/>
        <v>10.63</v>
      </c>
      <c r="DW6" s="36">
        <f t="shared" si="13"/>
        <v>11.15</v>
      </c>
      <c r="DX6" s="36">
        <f t="shared" si="13"/>
        <v>9.86</v>
      </c>
      <c r="DY6" s="36">
        <f t="shared" si="13"/>
        <v>11.16</v>
      </c>
      <c r="DZ6" s="36">
        <f t="shared" si="13"/>
        <v>12.43</v>
      </c>
      <c r="EA6" s="36">
        <f t="shared" si="13"/>
        <v>13.58</v>
      </c>
      <c r="EB6" s="36">
        <f t="shared" si="13"/>
        <v>14.13</v>
      </c>
      <c r="EC6" s="35" t="str">
        <f>IF(EC7="","",IF(EC7="-","【-】","【"&amp;SUBSTITUTE(TEXT(EC7,"#,##0.00"),"-","△")&amp;"】"))</f>
        <v>【17.80】</v>
      </c>
      <c r="ED6" s="36">
        <f>IF(ED7="",NA(),ED7)</f>
        <v>0.66</v>
      </c>
      <c r="EE6" s="36">
        <f t="shared" ref="EE6:EM6" si="14">IF(EE7="",NA(),EE7)</f>
        <v>0.01</v>
      </c>
      <c r="EF6" s="36">
        <f t="shared" si="14"/>
        <v>0.01</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35068</v>
      </c>
      <c r="D7" s="38">
        <v>46</v>
      </c>
      <c r="E7" s="38">
        <v>1</v>
      </c>
      <c r="F7" s="38">
        <v>0</v>
      </c>
      <c r="G7" s="38">
        <v>1</v>
      </c>
      <c r="H7" s="38" t="s">
        <v>93</v>
      </c>
      <c r="I7" s="38" t="s">
        <v>94</v>
      </c>
      <c r="J7" s="38" t="s">
        <v>95</v>
      </c>
      <c r="K7" s="38" t="s">
        <v>96</v>
      </c>
      <c r="L7" s="38" t="s">
        <v>97</v>
      </c>
      <c r="M7" s="38" t="s">
        <v>98</v>
      </c>
      <c r="N7" s="39" t="s">
        <v>99</v>
      </c>
      <c r="O7" s="39">
        <v>58.29</v>
      </c>
      <c r="P7" s="39">
        <v>92.16</v>
      </c>
      <c r="Q7" s="39">
        <v>3943</v>
      </c>
      <c r="R7" s="39">
        <v>5802</v>
      </c>
      <c r="S7" s="39">
        <v>134.02000000000001</v>
      </c>
      <c r="T7" s="39">
        <v>43.29</v>
      </c>
      <c r="U7" s="39">
        <v>5315</v>
      </c>
      <c r="V7" s="39">
        <v>25.87</v>
      </c>
      <c r="W7" s="39">
        <v>205.45</v>
      </c>
      <c r="X7" s="39">
        <v>101.16</v>
      </c>
      <c r="Y7" s="39">
        <v>105.51</v>
      </c>
      <c r="Z7" s="39">
        <v>106.89</v>
      </c>
      <c r="AA7" s="39">
        <v>111.96</v>
      </c>
      <c r="AB7" s="39">
        <v>105.17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2431.75</v>
      </c>
      <c r="AU7" s="39">
        <v>3250.49</v>
      </c>
      <c r="AV7" s="39">
        <v>386.55</v>
      </c>
      <c r="AW7" s="39">
        <v>316.35000000000002</v>
      </c>
      <c r="AX7" s="39">
        <v>340.51</v>
      </c>
      <c r="AY7" s="39">
        <v>434.72</v>
      </c>
      <c r="AZ7" s="39">
        <v>416.14</v>
      </c>
      <c r="BA7" s="39">
        <v>371.89</v>
      </c>
      <c r="BB7" s="39">
        <v>293.23</v>
      </c>
      <c r="BC7" s="39">
        <v>300.14</v>
      </c>
      <c r="BD7" s="39">
        <v>261.93</v>
      </c>
      <c r="BE7" s="39">
        <v>665.03</v>
      </c>
      <c r="BF7" s="39">
        <v>630.12</v>
      </c>
      <c r="BG7" s="39">
        <v>586.17999999999995</v>
      </c>
      <c r="BH7" s="39">
        <v>539.19000000000005</v>
      </c>
      <c r="BI7" s="39">
        <v>504.2</v>
      </c>
      <c r="BJ7" s="39">
        <v>495.76</v>
      </c>
      <c r="BK7" s="39">
        <v>487.22</v>
      </c>
      <c r="BL7" s="39">
        <v>483.11</v>
      </c>
      <c r="BM7" s="39">
        <v>542.29999999999995</v>
      </c>
      <c r="BN7" s="39">
        <v>566.65</v>
      </c>
      <c r="BO7" s="39">
        <v>270.45999999999998</v>
      </c>
      <c r="BP7" s="39">
        <v>98.52</v>
      </c>
      <c r="BQ7" s="39">
        <v>103.54</v>
      </c>
      <c r="BR7" s="39">
        <v>105.24</v>
      </c>
      <c r="BS7" s="39">
        <v>111.26</v>
      </c>
      <c r="BT7" s="39">
        <v>103.16</v>
      </c>
      <c r="BU7" s="39">
        <v>93.66</v>
      </c>
      <c r="BV7" s="39">
        <v>92.76</v>
      </c>
      <c r="BW7" s="39">
        <v>93.28</v>
      </c>
      <c r="BX7" s="39">
        <v>87.51</v>
      </c>
      <c r="BY7" s="39">
        <v>84.77</v>
      </c>
      <c r="BZ7" s="39">
        <v>103.91</v>
      </c>
      <c r="CA7" s="39">
        <v>224.94</v>
      </c>
      <c r="CB7" s="39">
        <v>213.63</v>
      </c>
      <c r="CC7" s="39">
        <v>210.47</v>
      </c>
      <c r="CD7" s="39">
        <v>198.89</v>
      </c>
      <c r="CE7" s="39">
        <v>214.84</v>
      </c>
      <c r="CF7" s="39">
        <v>208.21</v>
      </c>
      <c r="CG7" s="39">
        <v>208.67</v>
      </c>
      <c r="CH7" s="39">
        <v>208.29</v>
      </c>
      <c r="CI7" s="39">
        <v>218.42</v>
      </c>
      <c r="CJ7" s="39">
        <v>227.27</v>
      </c>
      <c r="CK7" s="39">
        <v>167.11</v>
      </c>
      <c r="CL7" s="39">
        <v>84.42</v>
      </c>
      <c r="CM7" s="39">
        <v>83.62</v>
      </c>
      <c r="CN7" s="39">
        <v>83.39</v>
      </c>
      <c r="CO7" s="39">
        <v>81.760000000000005</v>
      </c>
      <c r="CP7" s="39">
        <v>81.87</v>
      </c>
      <c r="CQ7" s="39">
        <v>49.22</v>
      </c>
      <c r="CR7" s="39">
        <v>49.08</v>
      </c>
      <c r="CS7" s="39">
        <v>49.32</v>
      </c>
      <c r="CT7" s="39">
        <v>50.24</v>
      </c>
      <c r="CU7" s="39">
        <v>50.29</v>
      </c>
      <c r="CV7" s="39">
        <v>60.27</v>
      </c>
      <c r="CW7" s="39">
        <v>70.239999999999995</v>
      </c>
      <c r="CX7" s="39">
        <v>70.290000000000006</v>
      </c>
      <c r="CY7" s="39">
        <v>70.89</v>
      </c>
      <c r="CZ7" s="39">
        <v>73.010000000000005</v>
      </c>
      <c r="DA7" s="39">
        <v>71.64</v>
      </c>
      <c r="DB7" s="39">
        <v>79.48</v>
      </c>
      <c r="DC7" s="39">
        <v>79.3</v>
      </c>
      <c r="DD7" s="39">
        <v>79.34</v>
      </c>
      <c r="DE7" s="39">
        <v>78.650000000000006</v>
      </c>
      <c r="DF7" s="39">
        <v>77.73</v>
      </c>
      <c r="DG7" s="39">
        <v>89.92</v>
      </c>
      <c r="DH7" s="39">
        <v>46.65</v>
      </c>
      <c r="DI7" s="39">
        <v>49.12</v>
      </c>
      <c r="DJ7" s="39">
        <v>51.19</v>
      </c>
      <c r="DK7" s="39">
        <v>53.2</v>
      </c>
      <c r="DL7" s="39">
        <v>54.67</v>
      </c>
      <c r="DM7" s="39">
        <v>46.12</v>
      </c>
      <c r="DN7" s="39">
        <v>47.44</v>
      </c>
      <c r="DO7" s="39">
        <v>48.3</v>
      </c>
      <c r="DP7" s="39">
        <v>45.14</v>
      </c>
      <c r="DQ7" s="39">
        <v>45.85</v>
      </c>
      <c r="DR7" s="39">
        <v>48.85</v>
      </c>
      <c r="DS7" s="39">
        <v>9.6199999999999992</v>
      </c>
      <c r="DT7" s="39">
        <v>10.17</v>
      </c>
      <c r="DU7" s="39">
        <v>10.130000000000001</v>
      </c>
      <c r="DV7" s="39">
        <v>10.63</v>
      </c>
      <c r="DW7" s="39">
        <v>11.15</v>
      </c>
      <c r="DX7" s="39">
        <v>9.86</v>
      </c>
      <c r="DY7" s="39">
        <v>11.16</v>
      </c>
      <c r="DZ7" s="39">
        <v>12.43</v>
      </c>
      <c r="EA7" s="39">
        <v>13.58</v>
      </c>
      <c r="EB7" s="39">
        <v>14.13</v>
      </c>
      <c r="EC7" s="39">
        <v>17.8</v>
      </c>
      <c r="ED7" s="39">
        <v>0.66</v>
      </c>
      <c r="EE7" s="39">
        <v>0.01</v>
      </c>
      <c r="EF7" s="39">
        <v>0.01</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広報担当</cp:lastModifiedBy>
  <cp:lastPrinted>2020-01-22T23:53:03Z</cp:lastPrinted>
  <dcterms:created xsi:type="dcterms:W3CDTF">2019-12-05T04:09:02Z</dcterms:created>
  <dcterms:modified xsi:type="dcterms:W3CDTF">2020-03-09T00:48:56Z</dcterms:modified>
  <cp:category/>
</cp:coreProperties>
</file>